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Data\Tiedostot\TARJOILUTILAUSPOHJAT\"/>
    </mc:Choice>
  </mc:AlternateContent>
  <xr:revisionPtr revIDLastSave="0" documentId="13_ncr:1_{ACC45EAD-F764-4537-9D66-A89184D0F2D9}" xr6:coauthVersionLast="40" xr6:coauthVersionMax="40" xr10:uidLastSave="{00000000-0000-0000-0000-000000000000}"/>
  <bookViews>
    <workbookView xWindow="0" yWindow="0" windowWidth="23040" windowHeight="9405" tabRatio="735" xr2:uid="{00000000-000D-0000-FFFF-FFFF00000000}"/>
  </bookViews>
  <sheets>
    <sheet name="Tilauslomake" sheetId="8" r:id="rId1"/>
    <sheet name="Tarviketilaus" sheetId="9" r:id="rId2"/>
  </sheets>
  <definedNames>
    <definedName name="_xlnm.Print_Area" localSheetId="0">Tilauslomake!$A$1:$J$54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8" l="1"/>
  <c r="G34" i="8"/>
  <c r="G35" i="8"/>
  <c r="G36" i="8"/>
  <c r="G37" i="8"/>
  <c r="I36" i="8" l="1"/>
  <c r="I35" i="8"/>
  <c r="G31" i="9"/>
  <c r="I31" i="9"/>
  <c r="G32" i="9"/>
  <c r="G30" i="9"/>
  <c r="I30" i="9"/>
  <c r="G29" i="9"/>
  <c r="I29" i="9" s="1"/>
  <c r="G28" i="9"/>
  <c r="G27" i="9"/>
  <c r="I27" i="9"/>
  <c r="G26" i="9"/>
  <c r="I26" i="9"/>
  <c r="G25" i="9"/>
  <c r="I25" i="9" s="1"/>
  <c r="G24" i="9"/>
  <c r="I24" i="9" s="1"/>
  <c r="G23" i="9"/>
  <c r="I23" i="9" s="1"/>
  <c r="G22" i="9"/>
  <c r="I22" i="9"/>
  <c r="G21" i="9"/>
  <c r="G20" i="9"/>
  <c r="I20" i="9"/>
  <c r="G19" i="9"/>
  <c r="I19" i="9" s="1"/>
  <c r="G38" i="8"/>
  <c r="I38" i="8"/>
  <c r="G27" i="8"/>
  <c r="I27" i="8" s="1"/>
  <c r="I34" i="8"/>
  <c r="G17" i="8"/>
  <c r="I17" i="8"/>
  <c r="G18" i="8"/>
  <c r="I18" i="8" s="1"/>
  <c r="G19" i="8"/>
  <c r="I19" i="8"/>
  <c r="G20" i="8"/>
  <c r="I20" i="8" s="1"/>
  <c r="G21" i="8"/>
  <c r="I21" i="8"/>
  <c r="G22" i="8"/>
  <c r="I22" i="8" s="1"/>
  <c r="G23" i="8"/>
  <c r="I23" i="8"/>
  <c r="G24" i="8"/>
  <c r="I24" i="8" s="1"/>
  <c r="G25" i="8"/>
  <c r="I25" i="8"/>
  <c r="G26" i="8"/>
  <c r="I26" i="8" s="1"/>
  <c r="G28" i="8"/>
  <c r="I28" i="8"/>
  <c r="G29" i="8"/>
  <c r="I29" i="8"/>
  <c r="G30" i="8"/>
  <c r="I30" i="8"/>
  <c r="G31" i="8"/>
  <c r="I31" i="8"/>
  <c r="G32" i="8"/>
  <c r="I32" i="8"/>
  <c r="I33" i="8"/>
  <c r="I37" i="8"/>
  <c r="G39" i="8"/>
  <c r="I39" i="8"/>
  <c r="I40" i="8"/>
  <c r="I46" i="8"/>
  <c r="I45" i="8"/>
  <c r="I44" i="8"/>
  <c r="I43" i="8"/>
  <c r="G14" i="8"/>
  <c r="I14" i="8"/>
  <c r="G15" i="8"/>
  <c r="I15" i="8" s="1"/>
  <c r="G16" i="8"/>
  <c r="I16" i="8"/>
  <c r="I41" i="8"/>
  <c r="I42" i="8"/>
  <c r="G13" i="8"/>
  <c r="I13" i="8"/>
  <c r="G13" i="9"/>
  <c r="I13" i="9" s="1"/>
  <c r="G14" i="9"/>
  <c r="I14" i="9"/>
  <c r="I21" i="9"/>
  <c r="I28" i="9"/>
  <c r="I32" i="9"/>
  <c r="I46" i="9"/>
  <c r="G15" i="9"/>
  <c r="I15" i="9"/>
  <c r="G16" i="9"/>
  <c r="I16" i="9"/>
  <c r="G17" i="9"/>
  <c r="I17" i="9"/>
  <c r="G18" i="9"/>
  <c r="I18" i="9"/>
  <c r="G33" i="9"/>
  <c r="I33" i="9"/>
  <c r="G34" i="9"/>
  <c r="I34" i="9" s="1"/>
  <c r="I35" i="9"/>
  <c r="I36" i="9"/>
  <c r="I37" i="9"/>
  <c r="I38" i="9"/>
  <c r="I39" i="9"/>
  <c r="I40" i="9"/>
  <c r="I41" i="9"/>
  <c r="I42" i="9"/>
  <c r="I43" i="9"/>
  <c r="I44" i="9"/>
  <c r="I45" i="9"/>
  <c r="I53" i="9" l="1"/>
  <c r="I51" i="9" s="1"/>
  <c r="I53" i="8"/>
  <c r="I51" i="8" s="1"/>
  <c r="I52" i="8" s="1"/>
  <c r="I52" i="9" l="1"/>
</calcChain>
</file>

<file path=xl/sharedStrings.xml><?xml version="1.0" encoding="utf-8"?>
<sst xmlns="http://schemas.openxmlformats.org/spreadsheetml/2006/main" count="113" uniqueCount="85">
  <si>
    <t>Laskutetaan</t>
  </si>
  <si>
    <t>NETTO</t>
  </si>
  <si>
    <t xml:space="preserve">ALV </t>
  </si>
  <si>
    <t>BRUTTO</t>
  </si>
  <si>
    <t>kpl</t>
  </si>
  <si>
    <t>Yht. henkilön puh:</t>
  </si>
  <si>
    <t>Palasokeri 750g</t>
  </si>
  <si>
    <t>Kirkas kertaköyttömuki 50 kpl</t>
  </si>
  <si>
    <t>Muu tilaus:</t>
  </si>
  <si>
    <t>Muut kommentit:</t>
  </si>
  <si>
    <t>Toimituslisä asiakkaan tiloihin</t>
  </si>
  <si>
    <t>Virvokekori,24*0,5l Hartwall</t>
  </si>
  <si>
    <t>á €</t>
  </si>
  <si>
    <t>kpl yht.</t>
  </si>
  <si>
    <t>Hlöä:</t>
  </si>
  <si>
    <t xml:space="preserve"> Osoite:</t>
  </si>
  <si>
    <t xml:space="preserve"> Kustannuspaikka/osasto:</t>
  </si>
  <si>
    <t xml:space="preserve"> Pmv:</t>
  </si>
  <si>
    <t xml:space="preserve"> Tilaisuuden aihe:</t>
  </si>
  <si>
    <t xml:space="preserve"> Osallistujat:</t>
  </si>
  <si>
    <t xml:space="preserve"> Toimituspaikka:</t>
  </si>
  <si>
    <t xml:space="preserve"> Käteisellä</t>
  </si>
  <si>
    <t xml:space="preserve"> Tilausmäärät:</t>
  </si>
  <si>
    <t xml:space="preserve"> Klo:</t>
  </si>
  <si>
    <t xml:space="preserve"> Toimitusajat: (ja paikka, jos eri)</t>
  </si>
  <si>
    <t>Yht. eur</t>
  </si>
  <si>
    <t xml:space="preserve"> Yritys &amp; tilaaja:</t>
  </si>
  <si>
    <t>Isot tilaukset viimeistään edellisenä päivänä, pienet alle 6 henk. viimeistään 2 h aikaisemmin.</t>
  </si>
  <si>
    <t xml:space="preserve">Sis. laskutus </t>
  </si>
  <si>
    <t xml:space="preserve"> </t>
  </si>
  <si>
    <t>MUU TOIVE:</t>
  </si>
  <si>
    <t>Kertakäyttölaut. 100kpl, halk.15 cm</t>
  </si>
  <si>
    <t>Erikoistoiveet:</t>
  </si>
  <si>
    <t>Tarjoilutuntiveloitus</t>
  </si>
  <si>
    <t xml:space="preserve"> Tarviketilaus </t>
  </si>
  <si>
    <t>VIP-lounaiden ja saunaruokien tilaukset 3 arkipäivää aikaisemmin. Kiitos!</t>
  </si>
  <si>
    <t>Toimitus- / noutoajat:</t>
  </si>
  <si>
    <r>
      <t>Toivottu siivousaika</t>
    </r>
    <r>
      <rPr>
        <sz val="11"/>
        <rFont val="Arial"/>
        <family val="2"/>
      </rPr>
      <t>:</t>
    </r>
  </si>
  <si>
    <t>Antell-Ravintolat Oy / Y-tunnus: 0356376-5</t>
  </si>
  <si>
    <t xml:space="preserve">… sis. kehikon ja pullopantit </t>
  </si>
  <si>
    <t xml:space="preserve">Puh 020 770 2200 </t>
  </si>
  <si>
    <t>Puh 020 770 2200</t>
  </si>
  <si>
    <t>Teepaketti, Horeca, 25 pss</t>
  </si>
  <si>
    <t>Kahvipussi, Juhlamokka sj. 125 gr</t>
  </si>
  <si>
    <t>Rasvaston maito 1l</t>
  </si>
  <si>
    <t>Kevytmaitojuoma, laktoositon 1 litra</t>
  </si>
  <si>
    <t xml:space="preserve">Pikatoimituslisä </t>
  </si>
  <si>
    <t>Toimitus asiakkaan omiin tiloihin</t>
  </si>
  <si>
    <t>SUOLASET TARJOTTAVAT:</t>
  </si>
  <si>
    <t>Iso ruokaisa voileipä (kylmä tai lämmin)</t>
  </si>
  <si>
    <t>MAKEAT TARJOTTAVAT:</t>
  </si>
  <si>
    <t>Ruokaisa kokoussalaatti (2 lajia, sis. leivän)</t>
  </si>
  <si>
    <t>JUOMAT, HEDELMÄT JNE.</t>
  </si>
  <si>
    <t>Tuoremehukannu, litra</t>
  </si>
  <si>
    <t>Suolainen kahvileipä esim. täytetty sämpylä</t>
  </si>
  <si>
    <t>Pieni suolapala esim. täyt. karjalanpiiras/rieska</t>
  </si>
  <si>
    <t>Smoothieannos (kauden marjoista tai hedelmästä)</t>
  </si>
  <si>
    <t>KOKOUSPAKETIT:</t>
  </si>
  <si>
    <t>Superfood-tarjoilu (smoothie,raakakakku, pähkinät...)</t>
  </si>
  <si>
    <t>Premium kahvileipä, esim. torttu/leivos/kakku</t>
  </si>
  <si>
    <t>Jogurtti- / Rahkabaari, 4-5 lisäkettä</t>
  </si>
  <si>
    <t>Kahvikerma,laktoositon 1 l</t>
  </si>
  <si>
    <r>
      <t>Hedelmät kilottain (</t>
    </r>
    <r>
      <rPr>
        <b/>
        <sz val="11"/>
        <rFont val="Arial"/>
        <family val="2"/>
      </rPr>
      <t>min. 5kg</t>
    </r>
    <r>
      <rPr>
        <sz val="11"/>
        <rFont val="Arial"/>
        <family val="2"/>
      </rPr>
      <t>)</t>
    </r>
  </si>
  <si>
    <t>Tarjoiluilaukset viimeistään 24 tuntia ja erikoistilaukset (esim. iltatilaisuudet) viimeistään 3 arkipäivää aikaisemmin.</t>
  </si>
  <si>
    <t>Kiitos !</t>
  </si>
  <si>
    <t>Kivennäisvesi / virvoke 0,5 l</t>
  </si>
  <si>
    <t xml:space="preserve">Premium voileipä esim. lohiruisleipä, mätikoristelu </t>
  </si>
  <si>
    <t>Tapakset (3 lajia)</t>
  </si>
  <si>
    <t>HighWay Tarjoilu-/Noutotuotetilaus 2019</t>
  </si>
  <si>
    <t>Tuoremehupullo 2dl</t>
  </si>
  <si>
    <t>Kahvi-/teeannos (2-3 kupillista + 1 lasi jäävettä)</t>
  </si>
  <si>
    <t>Pähkinät &amp; snacksit  / Kuivatut hedelmät&amp;marjat</t>
  </si>
  <si>
    <t>Leikatut hedelmät  / Vihannekset+dippikastikkeet</t>
  </si>
  <si>
    <t xml:space="preserve">Aamukahvi+KL, lounas, iltapäiväkahvi+KL+hedelmät </t>
  </si>
  <si>
    <t>Aamiainen 12,20 / Linjastolounas 11,85 / Iltapala</t>
  </si>
  <si>
    <t>Suolanen/ makea kahvileipä/ hedelmät + kahviannos</t>
  </si>
  <si>
    <t>Makea kahvileipä, esim. marjapiiras+kastike</t>
  </si>
  <si>
    <t>Kotipulla</t>
  </si>
  <si>
    <t>Minileivos-Petit fours</t>
  </si>
  <si>
    <t>Antell-way tilavuokra lounasaika 30,- tai koko päivä 40,-</t>
  </si>
  <si>
    <t>Kauden jälkiruoka-annos</t>
  </si>
  <si>
    <t>Kertakäyttömuki+sekoitustikku 80 kpl</t>
  </si>
  <si>
    <t>email: antell.highway@antell.fi</t>
  </si>
  <si>
    <t>Antell HighWay</t>
  </si>
  <si>
    <t xml:space="preserve">Antell HighWay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</si>
</sst>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8.5"/>
      <color indexed="12"/>
      <name val="Arial"/>
      <family val="2"/>
    </font>
    <font>
      <u/>
      <sz val="11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56">
    <xf numFmtId="0" fontId="0" fillId="0" borderId="0" xfId="0"/>
    <xf numFmtId="4" fontId="2" fillId="0" borderId="1" xfId="0" applyNumberFormat="1" applyFont="1" applyBorder="1" applyAlignment="1" applyProtection="1">
      <alignment horizontal="right"/>
      <protection locked="0"/>
    </xf>
    <xf numFmtId="4" fontId="2" fillId="0" borderId="2" xfId="0" applyNumberFormat="1" applyFont="1" applyBorder="1" applyAlignment="1" applyProtection="1">
      <alignment horizontal="right"/>
    </xf>
    <xf numFmtId="0" fontId="2" fillId="0" borderId="2" xfId="0" applyFont="1" applyBorder="1" applyProtection="1"/>
    <xf numFmtId="0" fontId="2" fillId="0" borderId="0" xfId="0" applyFont="1" applyProtection="1"/>
    <xf numFmtId="0" fontId="2" fillId="0" borderId="0" xfId="0" applyFont="1" applyBorder="1" applyProtection="1"/>
    <xf numFmtId="164" fontId="2" fillId="0" borderId="3" xfId="0" applyNumberFormat="1" applyFont="1" applyBorder="1" applyAlignment="1" applyProtection="1">
      <alignment horizontal="centerContinuous"/>
    </xf>
    <xf numFmtId="1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centerContinuous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left"/>
    </xf>
    <xf numFmtId="4" fontId="2" fillId="0" borderId="7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0" xfId="0" applyNumberFormat="1" applyFont="1" applyBorder="1" applyAlignment="1" applyProtection="1">
      <alignment horizontal="right"/>
    </xf>
    <xf numFmtId="4" fontId="2" fillId="0" borderId="9" xfId="0" applyNumberFormat="1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49" fontId="2" fillId="0" borderId="8" xfId="0" applyNumberFormat="1" applyFont="1" applyFill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/>
    <xf numFmtId="1" fontId="2" fillId="0" borderId="4" xfId="0" applyNumberFormat="1" applyFont="1" applyBorder="1" applyAlignment="1" applyProtection="1"/>
    <xf numFmtId="1" fontId="2" fillId="0" borderId="12" xfId="0" applyNumberFormat="1" applyFont="1" applyBorder="1" applyAlignment="1" applyProtection="1"/>
    <xf numFmtId="4" fontId="2" fillId="0" borderId="1" xfId="0" applyNumberFormat="1" applyFont="1" applyFill="1" applyBorder="1" applyAlignment="1" applyProtection="1">
      <alignment horizontal="right"/>
    </xf>
    <xf numFmtId="0" fontId="5" fillId="0" borderId="5" xfId="1" applyFont="1" applyBorder="1" applyAlignment="1" applyProtection="1"/>
    <xf numFmtId="49" fontId="3" fillId="0" borderId="1" xfId="0" applyNumberFormat="1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vertical="center"/>
    </xf>
    <xf numFmtId="4" fontId="3" fillId="0" borderId="4" xfId="0" applyNumberFormat="1" applyFont="1" applyBorder="1" applyAlignment="1" applyProtection="1">
      <alignment horizontal="centerContinuous" vertical="center"/>
    </xf>
    <xf numFmtId="9" fontId="3" fillId="0" borderId="9" xfId="0" applyNumberFormat="1" applyFont="1" applyFill="1" applyBorder="1" applyAlignment="1" applyProtection="1">
      <alignment horizontal="center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49" fontId="3" fillId="0" borderId="13" xfId="0" applyNumberFormat="1" applyFont="1" applyFill="1" applyBorder="1" applyAlignment="1" applyProtection="1">
      <alignment horizontal="left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vertical="center"/>
    </xf>
    <xf numFmtId="49" fontId="3" fillId="0" borderId="11" xfId="0" applyNumberFormat="1" applyFont="1" applyBorder="1" applyAlignment="1" applyProtection="1">
      <alignment vertical="center"/>
    </xf>
    <xf numFmtId="49" fontId="2" fillId="0" borderId="4" xfId="0" applyNumberFormat="1" applyFont="1" applyBorder="1" applyAlignment="1" applyProtection="1">
      <alignment vertical="center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vertical="center"/>
    </xf>
    <xf numFmtId="49" fontId="3" fillId="3" borderId="11" xfId="0" applyNumberFormat="1" applyFont="1" applyFill="1" applyBorder="1" applyAlignment="1" applyProtection="1">
      <alignment vertical="center"/>
    </xf>
    <xf numFmtId="49" fontId="3" fillId="3" borderId="4" xfId="0" applyNumberFormat="1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49" fontId="3" fillId="3" borderId="9" xfId="0" applyNumberFormat="1" applyFont="1" applyFill="1" applyBorder="1" applyAlignment="1" applyProtection="1">
      <alignment horizontal="center" vertical="center"/>
    </xf>
    <xf numFmtId="49" fontId="3" fillId="3" borderId="15" xfId="0" applyNumberFormat="1" applyFont="1" applyFill="1" applyBorder="1" applyAlignment="1" applyProtection="1">
      <alignment horizontal="right" vertical="center"/>
    </xf>
    <xf numFmtId="49" fontId="6" fillId="3" borderId="16" xfId="0" applyNumberFormat="1" applyFont="1" applyFill="1" applyBorder="1" applyAlignment="1" applyProtection="1">
      <alignment horizontal="left" vertical="center"/>
    </xf>
    <xf numFmtId="49" fontId="2" fillId="3" borderId="17" xfId="0" applyNumberFormat="1" applyFont="1" applyFill="1" applyBorder="1" applyAlignment="1" applyProtection="1">
      <alignment horizontal="left" vertical="center"/>
    </xf>
    <xf numFmtId="49" fontId="2" fillId="3" borderId="17" xfId="0" applyNumberFormat="1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49" fontId="2" fillId="0" borderId="19" xfId="0" applyNumberFormat="1" applyFont="1" applyBorder="1" applyAlignment="1" applyProtection="1">
      <alignment horizontal="left" vertical="center"/>
    </xf>
    <xf numFmtId="49" fontId="2" fillId="0" borderId="20" xfId="0" applyNumberFormat="1" applyFont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Continuous" vertical="center"/>
    </xf>
    <xf numFmtId="0" fontId="2" fillId="0" borderId="21" xfId="0" applyFont="1" applyFill="1" applyBorder="1" applyAlignment="1" applyProtection="1">
      <alignment vertical="center"/>
    </xf>
    <xf numFmtId="49" fontId="2" fillId="0" borderId="6" xfId="0" applyNumberFormat="1" applyFont="1" applyFill="1" applyBorder="1" applyAlignment="1" applyProtection="1">
      <alignment horizontal="centerContinuous" vertical="center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9" fontId="3" fillId="0" borderId="4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49" fontId="3" fillId="0" borderId="10" xfId="0" applyNumberFormat="1" applyFont="1" applyFill="1" applyBorder="1" applyAlignment="1" applyProtection="1">
      <alignment vertical="center"/>
    </xf>
    <xf numFmtId="49" fontId="3" fillId="0" borderId="14" xfId="0" applyNumberFormat="1" applyFont="1" applyFill="1" applyBorder="1" applyAlignment="1" applyProtection="1">
      <alignment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/>
    <xf numFmtId="0" fontId="2" fillId="0" borderId="22" xfId="0" applyFont="1" applyBorder="1" applyAlignment="1" applyProtection="1"/>
    <xf numFmtId="4" fontId="3" fillId="0" borderId="2" xfId="0" applyNumberFormat="1" applyFont="1" applyBorder="1" applyAlignment="1" applyProtection="1">
      <alignment horizontal="righ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3" fillId="0" borderId="9" xfId="0" applyNumberFormat="1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right"/>
    </xf>
    <xf numFmtId="0" fontId="6" fillId="3" borderId="24" xfId="0" applyFont="1" applyFill="1" applyBorder="1" applyAlignment="1" applyProtection="1">
      <alignment horizontal="right" vertical="center"/>
    </xf>
    <xf numFmtId="49" fontId="3" fillId="0" borderId="6" xfId="0" applyNumberFormat="1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5" fillId="0" borderId="5" xfId="1" applyFont="1" applyBorder="1" applyAlignment="1" applyProtection="1">
      <alignment horizontal="left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9" fontId="3" fillId="0" borderId="12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left"/>
    </xf>
    <xf numFmtId="9" fontId="3" fillId="0" borderId="9" xfId="2" applyFont="1" applyBorder="1" applyAlignment="1" applyProtection="1">
      <alignment horizontal="centerContinuous" vertical="center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8" xfId="0" applyNumberFormat="1" applyFont="1" applyBorder="1" applyAlignment="1" applyProtection="1">
      <alignment horizontal="right"/>
      <protection locked="0"/>
    </xf>
    <xf numFmtId="0" fontId="8" fillId="3" borderId="24" xfId="0" applyFont="1" applyFill="1" applyBorder="1" applyAlignment="1" applyProtection="1">
      <alignment horizontal="right" vertical="center"/>
    </xf>
    <xf numFmtId="1" fontId="2" fillId="0" borderId="11" xfId="0" applyNumberFormat="1" applyFont="1" applyFill="1" applyBorder="1" applyAlignment="1" applyProtection="1"/>
    <xf numFmtId="1" fontId="2" fillId="0" borderId="4" xfId="0" applyNumberFormat="1" applyFont="1" applyFill="1" applyBorder="1" applyAlignment="1" applyProtection="1"/>
    <xf numFmtId="1" fontId="2" fillId="0" borderId="11" xfId="0" applyNumberFormat="1" applyFont="1" applyFill="1" applyBorder="1" applyAlignment="1" applyProtection="1">
      <alignment horizontal="left"/>
      <protection locked="0"/>
    </xf>
    <xf numFmtId="1" fontId="2" fillId="0" borderId="4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49" fontId="8" fillId="3" borderId="16" xfId="0" applyNumberFormat="1" applyFont="1" applyFill="1" applyBorder="1" applyAlignment="1" applyProtection="1">
      <alignment horizontal="left" vertical="center"/>
    </xf>
    <xf numFmtId="4" fontId="2" fillId="4" borderId="7" xfId="0" applyNumberFormat="1" applyFont="1" applyFill="1" applyBorder="1" applyAlignment="1" applyProtection="1">
      <alignment horizontal="right"/>
    </xf>
    <xf numFmtId="164" fontId="2" fillId="3" borderId="6" xfId="0" applyNumberFormat="1" applyFont="1" applyFill="1" applyBorder="1" applyAlignment="1" applyProtection="1">
      <alignment horizontal="left"/>
    </xf>
    <xf numFmtId="1" fontId="2" fillId="3" borderId="0" xfId="0" applyNumberFormat="1" applyFont="1" applyFill="1" applyBorder="1" applyAlignment="1" applyProtection="1">
      <alignment horizontal="right"/>
    </xf>
    <xf numFmtId="49" fontId="2" fillId="3" borderId="0" xfId="0" applyNumberFormat="1" applyFont="1" applyFill="1" applyBorder="1" applyAlignment="1" applyProtection="1">
      <alignment horizontal="left"/>
    </xf>
    <xf numFmtId="0" fontId="2" fillId="3" borderId="0" xfId="0" applyFont="1" applyFill="1" applyBorder="1" applyProtection="1"/>
    <xf numFmtId="0" fontId="2" fillId="4" borderId="0" xfId="0" applyFont="1" applyFill="1" applyAlignment="1" applyProtection="1">
      <alignment vertical="center"/>
    </xf>
    <xf numFmtId="0" fontId="2" fillId="4" borderId="0" xfId="0" applyFont="1" applyFill="1" applyProtection="1"/>
    <xf numFmtId="1" fontId="3" fillId="0" borderId="11" xfId="0" applyNumberFormat="1" applyFont="1" applyBorder="1" applyAlignment="1" applyProtection="1"/>
    <xf numFmtId="0" fontId="2" fillId="6" borderId="0" xfId="0" applyFont="1" applyFill="1" applyProtection="1"/>
    <xf numFmtId="1" fontId="2" fillId="0" borderId="11" xfId="0" quotePrefix="1" applyNumberFormat="1" applyFont="1" applyBorder="1" applyAlignment="1" applyProtection="1">
      <alignment horizontal="left"/>
    </xf>
    <xf numFmtId="1" fontId="2" fillId="5" borderId="11" xfId="0" applyNumberFormat="1" applyFont="1" applyFill="1" applyBorder="1" applyAlignment="1" applyProtection="1">
      <alignment horizontal="left"/>
      <protection locked="0"/>
    </xf>
    <xf numFmtId="1" fontId="2" fillId="5" borderId="4" xfId="0" applyNumberFormat="1" applyFont="1" applyFill="1" applyBorder="1" applyAlignment="1" applyProtection="1">
      <alignment horizontal="left"/>
      <protection locked="0"/>
    </xf>
    <xf numFmtId="0" fontId="0" fillId="5" borderId="4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49" fontId="2" fillId="5" borderId="4" xfId="0" applyNumberFormat="1" applyFont="1" applyFill="1" applyBorder="1" applyAlignment="1" applyProtection="1">
      <alignment horizontal="left"/>
      <protection locked="0"/>
    </xf>
    <xf numFmtId="1" fontId="3" fillId="0" borderId="11" xfId="0" applyNumberFormat="1" applyFont="1" applyFill="1" applyBorder="1" applyAlignment="1" applyProtection="1">
      <protection locked="0"/>
    </xf>
    <xf numFmtId="1" fontId="2" fillId="0" borderId="4" xfId="0" applyNumberFormat="1" applyFont="1" applyFill="1" applyBorder="1" applyAlignment="1" applyProtection="1">
      <protection locked="0"/>
    </xf>
    <xf numFmtId="1" fontId="3" fillId="0" borderId="11" xfId="0" applyNumberFormat="1" applyFont="1" applyBorder="1" applyAlignment="1" applyProtection="1"/>
    <xf numFmtId="1" fontId="2" fillId="0" borderId="4" xfId="0" applyNumberFormat="1" applyFont="1" applyBorder="1" applyAlignment="1" applyProtection="1"/>
    <xf numFmtId="1" fontId="2" fillId="0" borderId="12" xfId="0" applyNumberFormat="1" applyFont="1" applyBorder="1" applyAlignment="1" applyProtection="1"/>
    <xf numFmtId="49" fontId="3" fillId="0" borderId="11" xfId="0" applyNumberFormat="1" applyFont="1" applyFill="1" applyBorder="1" applyAlignment="1" applyProtection="1">
      <alignment vertical="center"/>
    </xf>
    <xf numFmtId="49" fontId="3" fillId="0" borderId="4" xfId="0" quotePrefix="1" applyNumberFormat="1" applyFont="1" applyFill="1" applyBorder="1" applyAlignment="1" applyProtection="1">
      <alignment vertical="center"/>
    </xf>
    <xf numFmtId="1" fontId="2" fillId="0" borderId="11" xfId="0" applyNumberFormat="1" applyFont="1" applyBorder="1" applyAlignment="1" applyProtection="1"/>
    <xf numFmtId="0" fontId="2" fillId="7" borderId="4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left"/>
    </xf>
    <xf numFmtId="1" fontId="2" fillId="0" borderId="4" xfId="0" applyNumberFormat="1" applyFont="1" applyFill="1" applyBorder="1" applyAlignment="1" applyProtection="1">
      <alignment horizontal="left"/>
    </xf>
    <xf numFmtId="1" fontId="2" fillId="0" borderId="12" xfId="0" applyNumberFormat="1" applyFont="1" applyFill="1" applyBorder="1" applyAlignment="1" applyProtection="1">
      <alignment horizontal="left"/>
    </xf>
    <xf numFmtId="1" fontId="2" fillId="0" borderId="11" xfId="0" applyNumberFormat="1" applyFont="1" applyBorder="1" applyAlignment="1" applyProtection="1">
      <alignment horizontal="left"/>
    </xf>
    <xf numFmtId="1" fontId="2" fillId="0" borderId="11" xfId="0" quotePrefix="1" applyNumberFormat="1" applyFont="1" applyBorder="1" applyAlignment="1" applyProtection="1">
      <alignment horizontal="left"/>
    </xf>
    <xf numFmtId="1" fontId="2" fillId="0" borderId="11" xfId="0" applyNumberFormat="1" applyFont="1" applyFill="1" applyBorder="1" applyAlignment="1" applyProtection="1">
      <alignment horizontal="left"/>
      <protection locked="0"/>
    </xf>
    <xf numFmtId="1" fontId="2" fillId="0" borderId="4" xfId="0" applyNumberFormat="1" applyFont="1" applyFill="1" applyBorder="1" applyAlignment="1" applyProtection="1">
      <alignment horizontal="left"/>
      <protection locked="0"/>
    </xf>
    <xf numFmtId="1" fontId="2" fillId="0" borderId="12" xfId="0" applyNumberFormat="1" applyFon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/>
    <xf numFmtId="1" fontId="2" fillId="0" borderId="4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Fill="1" applyBorder="1" applyAlignment="1" applyProtection="1">
      <alignment horizontal="left"/>
      <protection locked="0"/>
    </xf>
    <xf numFmtId="49" fontId="2" fillId="0" borderId="1" xfId="0" applyNumberFormat="1" applyFont="1" applyFill="1" applyBorder="1" applyAlignment="1" applyProtection="1">
      <alignment horizontal="left"/>
      <protection locked="0"/>
    </xf>
  </cellXfs>
  <cellStyles count="3">
    <cellStyle name="Hyperlinkki" xfId="1" builtinId="8"/>
    <cellStyle name="Normaali" xfId="0" builtinId="0"/>
    <cellStyle name="Prosenttia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4</xdr:row>
      <xdr:rowOff>171450</xdr:rowOff>
    </xdr:to>
    <xdr:pic>
      <xdr:nvPicPr>
        <xdr:cNvPr id="7264" name="Kuva 6" descr="Logo_musta_rgb.png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2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9</xdr:row>
          <xdr:rowOff>19050</xdr:rowOff>
        </xdr:from>
        <xdr:to>
          <xdr:col>2</xdr:col>
          <xdr:colOff>1009650</xdr:colOff>
          <xdr:row>10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19050</xdr:rowOff>
        </xdr:from>
        <xdr:to>
          <xdr:col>5</xdr:col>
          <xdr:colOff>276225</xdr:colOff>
          <xdr:row>10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19050</xdr:rowOff>
        </xdr:from>
        <xdr:to>
          <xdr:col>7</xdr:col>
          <xdr:colOff>238125</xdr:colOff>
          <xdr:row>10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4</xdr:row>
      <xdr:rowOff>171450</xdr:rowOff>
    </xdr:to>
    <xdr:pic>
      <xdr:nvPicPr>
        <xdr:cNvPr id="8355" name="Kuva 6" descr="Logo_musta_rgb.png">
          <a:extLst>
            <a:ext uri="{FF2B5EF4-FFF2-40B4-BE49-F238E27FC236}">
              <a16:creationId xmlns:a16="http://schemas.microsoft.com/office/drawing/2014/main" id="{00000000-0008-0000-0100-0000A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2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9</xdr:row>
          <xdr:rowOff>9525</xdr:rowOff>
        </xdr:from>
        <xdr:to>
          <xdr:col>3</xdr:col>
          <xdr:colOff>47625</xdr:colOff>
          <xdr:row>9</xdr:row>
          <xdr:rowOff>238125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0</xdr:rowOff>
        </xdr:from>
        <xdr:to>
          <xdr:col>5</xdr:col>
          <xdr:colOff>266700</xdr:colOff>
          <xdr:row>9</xdr:row>
          <xdr:rowOff>228600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238125</xdr:colOff>
          <xdr:row>9</xdr:row>
          <xdr:rowOff>228600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showGridLines="0" tabSelected="1" zoomScale="85" workbookViewId="0">
      <pane ySplit="12" topLeftCell="A28" activePane="bottomLeft" state="frozen"/>
      <selection activeCell="A36" sqref="A36:C36"/>
      <selection pane="bottomLeft" activeCell="H28" sqref="H28"/>
    </sheetView>
  </sheetViews>
  <sheetFormatPr defaultColWidth="9.140625" defaultRowHeight="14.25" x14ac:dyDescent="0.2"/>
  <cols>
    <col min="1" max="1" width="11.7109375" style="4" customWidth="1"/>
    <col min="2" max="2" width="7.7109375" style="4" customWidth="1"/>
    <col min="3" max="3" width="29.7109375" style="4" customWidth="1"/>
    <col min="4" max="6" width="9.28515625" style="4" customWidth="1"/>
    <col min="7" max="7" width="10" style="4" customWidth="1"/>
    <col min="8" max="8" width="11.28515625" style="4" customWidth="1"/>
    <col min="9" max="10" width="10.140625" style="12" customWidth="1"/>
    <col min="11" max="11" width="10.85546875" style="4" customWidth="1"/>
    <col min="12" max="16384" width="9.140625" style="4"/>
  </cols>
  <sheetData>
    <row r="1" spans="1:15" s="39" customFormat="1" ht="19.899999999999999" customHeight="1" x14ac:dyDescent="0.2">
      <c r="A1" s="58"/>
      <c r="B1" s="59"/>
      <c r="C1" s="60"/>
      <c r="D1" s="108" t="s">
        <v>68</v>
      </c>
      <c r="E1" s="54"/>
      <c r="F1" s="55"/>
      <c r="G1" s="55"/>
      <c r="H1" s="56"/>
      <c r="I1" s="57"/>
      <c r="J1" s="102"/>
    </row>
    <row r="2" spans="1:15" s="39" customFormat="1" ht="19.899999999999999" customHeight="1" x14ac:dyDescent="0.2">
      <c r="A2" s="61"/>
      <c r="B2" s="62"/>
      <c r="C2" s="63"/>
      <c r="D2" s="67" t="s">
        <v>26</v>
      </c>
      <c r="E2" s="66"/>
      <c r="F2" s="133"/>
      <c r="G2" s="140"/>
      <c r="H2" s="140"/>
      <c r="I2" s="140"/>
      <c r="J2" s="141"/>
    </row>
    <row r="3" spans="1:15" s="39" customFormat="1" ht="19.899999999999999" customHeight="1" x14ac:dyDescent="0.2">
      <c r="A3" s="64"/>
      <c r="B3" s="62"/>
      <c r="C3" s="63"/>
      <c r="D3" s="68" t="s">
        <v>15</v>
      </c>
      <c r="E3" s="69"/>
      <c r="F3" s="133"/>
      <c r="G3" s="140"/>
      <c r="H3" s="140"/>
      <c r="I3" s="140"/>
      <c r="J3" s="141"/>
    </row>
    <row r="4" spans="1:15" s="39" customFormat="1" ht="19.899999999999999" customHeight="1" x14ac:dyDescent="0.2">
      <c r="A4" s="64"/>
      <c r="B4" s="62"/>
      <c r="C4" s="63"/>
      <c r="D4" s="67" t="s">
        <v>16</v>
      </c>
      <c r="E4" s="66"/>
      <c r="F4" s="66"/>
      <c r="G4" s="133"/>
      <c r="H4" s="140"/>
      <c r="I4" s="140"/>
      <c r="J4" s="141"/>
    </row>
    <row r="5" spans="1:15" s="39" customFormat="1" ht="19.149999999999999" customHeight="1" x14ac:dyDescent="0.2">
      <c r="A5" s="83"/>
      <c r="B5" s="81"/>
      <c r="C5" s="81"/>
      <c r="D5" s="78" t="s">
        <v>17</v>
      </c>
      <c r="E5" s="142"/>
      <c r="F5" s="139"/>
      <c r="G5" s="38" t="s">
        <v>23</v>
      </c>
      <c r="H5" s="70"/>
      <c r="I5" s="38" t="s">
        <v>14</v>
      </c>
      <c r="J5" s="79"/>
    </row>
    <row r="6" spans="1:15" s="39" customFormat="1" ht="19.149999999999999" customHeight="1" x14ac:dyDescent="0.2">
      <c r="A6" s="77" t="s">
        <v>18</v>
      </c>
      <c r="B6" s="80"/>
      <c r="C6" s="133"/>
      <c r="D6" s="134"/>
      <c r="E6" s="134"/>
      <c r="F6" s="134"/>
      <c r="G6" s="134"/>
      <c r="H6" s="134"/>
      <c r="I6" s="134"/>
      <c r="J6" s="135"/>
    </row>
    <row r="7" spans="1:15" s="39" customFormat="1" ht="19.149999999999999" customHeight="1" x14ac:dyDescent="0.2">
      <c r="A7" s="90" t="s">
        <v>19</v>
      </c>
      <c r="B7" s="91"/>
      <c r="C7" s="133"/>
      <c r="D7" s="134"/>
      <c r="E7" s="134"/>
      <c r="F7" s="134"/>
      <c r="G7" s="134"/>
      <c r="H7" s="134"/>
      <c r="I7" s="134"/>
      <c r="J7" s="135"/>
      <c r="O7" s="114"/>
    </row>
    <row r="8" spans="1:15" s="39" customFormat="1" ht="19.149999999999999" customHeight="1" x14ac:dyDescent="0.2">
      <c r="A8" s="37"/>
      <c r="B8" s="94"/>
      <c r="C8" s="133"/>
      <c r="D8" s="134"/>
      <c r="E8" s="134"/>
      <c r="F8" s="134"/>
      <c r="G8" s="134"/>
      <c r="H8" s="134"/>
      <c r="I8" s="134"/>
      <c r="J8" s="135"/>
      <c r="O8" s="114"/>
    </row>
    <row r="9" spans="1:15" s="39" customFormat="1" ht="19.149999999999999" customHeight="1" x14ac:dyDescent="0.2">
      <c r="A9" s="129" t="s">
        <v>20</v>
      </c>
      <c r="B9" s="130"/>
      <c r="C9" s="137"/>
      <c r="D9" s="138"/>
      <c r="E9" s="139"/>
      <c r="F9" s="136" t="s">
        <v>5</v>
      </c>
      <c r="G9" s="136"/>
      <c r="H9" s="133"/>
      <c r="I9" s="134"/>
      <c r="J9" s="141"/>
      <c r="O9" s="114"/>
    </row>
    <row r="10" spans="1:15" s="39" customFormat="1" ht="19.149999999999999" customHeight="1" x14ac:dyDescent="0.2">
      <c r="A10" s="61"/>
      <c r="B10" s="82"/>
      <c r="C10" s="66" t="s">
        <v>21</v>
      </c>
      <c r="D10" s="82"/>
      <c r="E10" s="40" t="s">
        <v>0</v>
      </c>
      <c r="F10" s="81"/>
      <c r="G10" s="40" t="s">
        <v>28</v>
      </c>
      <c r="H10" s="81"/>
      <c r="I10" s="81"/>
      <c r="J10" s="41"/>
      <c r="O10" s="114"/>
    </row>
    <row r="11" spans="1:15" s="39" customFormat="1" ht="19.149999999999999" customHeight="1" x14ac:dyDescent="0.2">
      <c r="A11" s="42" t="s">
        <v>36</v>
      </c>
      <c r="B11" s="43"/>
      <c r="C11" s="43"/>
      <c r="D11" s="44"/>
      <c r="E11" s="44"/>
      <c r="F11" s="44"/>
      <c r="G11" s="32" t="s">
        <v>37</v>
      </c>
      <c r="H11" s="10"/>
      <c r="I11" s="132"/>
      <c r="J11" s="132"/>
      <c r="O11" s="114"/>
    </row>
    <row r="12" spans="1:15" s="39" customFormat="1" ht="19.149999999999999" customHeight="1" x14ac:dyDescent="0.2">
      <c r="A12" s="47" t="s">
        <v>22</v>
      </c>
      <c r="B12" s="48"/>
      <c r="C12" s="48"/>
      <c r="D12" s="49" t="s">
        <v>4</v>
      </c>
      <c r="E12" s="50" t="s">
        <v>4</v>
      </c>
      <c r="F12" s="49" t="s">
        <v>4</v>
      </c>
      <c r="G12" s="51" t="s">
        <v>13</v>
      </c>
      <c r="H12" s="50" t="s">
        <v>12</v>
      </c>
      <c r="I12" s="51" t="s">
        <v>25</v>
      </c>
      <c r="J12" s="52"/>
      <c r="O12" s="114"/>
    </row>
    <row r="13" spans="1:15" ht="15" customHeight="1" x14ac:dyDescent="0.25">
      <c r="A13" s="126" t="s">
        <v>52</v>
      </c>
      <c r="B13" s="127"/>
      <c r="C13" s="128"/>
      <c r="D13" s="23"/>
      <c r="E13" s="24"/>
      <c r="F13" s="23"/>
      <c r="G13" s="19">
        <f t="shared" ref="G13:G39" si="0">+D13+E13+F13</f>
        <v>0</v>
      </c>
      <c r="H13" s="20"/>
      <c r="I13" s="15">
        <f t="shared" ref="I13:I42" si="1">+G13*H13</f>
        <v>0</v>
      </c>
      <c r="J13" s="14"/>
      <c r="O13" s="115"/>
    </row>
    <row r="14" spans="1:15" ht="15" customHeight="1" x14ac:dyDescent="0.2">
      <c r="A14" s="131" t="s">
        <v>70</v>
      </c>
      <c r="B14" s="127"/>
      <c r="C14" s="128"/>
      <c r="D14" s="22"/>
      <c r="E14" s="25"/>
      <c r="F14" s="22"/>
      <c r="G14" s="19">
        <f t="shared" si="0"/>
        <v>0</v>
      </c>
      <c r="H14" s="20">
        <v>3.7</v>
      </c>
      <c r="I14" s="15">
        <f t="shared" si="1"/>
        <v>0</v>
      </c>
      <c r="J14" s="14"/>
      <c r="O14" s="115"/>
    </row>
    <row r="15" spans="1:15" ht="15" customHeight="1" x14ac:dyDescent="0.2">
      <c r="A15" s="26" t="s">
        <v>65</v>
      </c>
      <c r="B15" s="27"/>
      <c r="C15" s="28"/>
      <c r="D15" s="22"/>
      <c r="E15" s="25"/>
      <c r="F15" s="22"/>
      <c r="G15" s="19">
        <f t="shared" si="0"/>
        <v>0</v>
      </c>
      <c r="H15" s="21">
        <v>3.65</v>
      </c>
      <c r="I15" s="15">
        <f t="shared" si="1"/>
        <v>0</v>
      </c>
      <c r="J15" s="14"/>
      <c r="O15" s="115"/>
    </row>
    <row r="16" spans="1:15" ht="15" customHeight="1" x14ac:dyDescent="0.2">
      <c r="A16" s="26" t="s">
        <v>53</v>
      </c>
      <c r="B16" s="27"/>
      <c r="C16" s="28"/>
      <c r="D16" s="22"/>
      <c r="E16" s="25"/>
      <c r="F16" s="22"/>
      <c r="G16" s="19">
        <f t="shared" si="0"/>
        <v>0</v>
      </c>
      <c r="H16" s="21">
        <v>5.8</v>
      </c>
      <c r="I16" s="15">
        <f t="shared" si="1"/>
        <v>0</v>
      </c>
      <c r="J16" s="14"/>
      <c r="O16" s="115"/>
    </row>
    <row r="17" spans="1:17" ht="15" customHeight="1" x14ac:dyDescent="0.2">
      <c r="A17" s="26" t="s">
        <v>69</v>
      </c>
      <c r="B17" s="27"/>
      <c r="C17" s="28"/>
      <c r="D17" s="22"/>
      <c r="E17" s="25"/>
      <c r="F17" s="22"/>
      <c r="G17" s="19">
        <f t="shared" si="0"/>
        <v>0</v>
      </c>
      <c r="H17" s="21">
        <v>2.9</v>
      </c>
      <c r="I17" s="15">
        <f t="shared" si="1"/>
        <v>0</v>
      </c>
      <c r="J17" s="14"/>
      <c r="O17" s="115"/>
    </row>
    <row r="18" spans="1:17" ht="15" customHeight="1" x14ac:dyDescent="0.2">
      <c r="A18" s="26" t="s">
        <v>56</v>
      </c>
      <c r="B18" s="27"/>
      <c r="C18" s="28"/>
      <c r="D18" s="22"/>
      <c r="E18" s="25"/>
      <c r="F18" s="22"/>
      <c r="G18" s="19">
        <f t="shared" si="0"/>
        <v>0</v>
      </c>
      <c r="H18" s="21">
        <v>4.0999999999999996</v>
      </c>
      <c r="I18" s="15">
        <f t="shared" si="1"/>
        <v>0</v>
      </c>
      <c r="J18" s="14"/>
      <c r="O18" s="115"/>
    </row>
    <row r="19" spans="1:17" ht="15" customHeight="1" x14ac:dyDescent="0.2">
      <c r="A19" s="26" t="s">
        <v>60</v>
      </c>
      <c r="B19" s="27"/>
      <c r="C19" s="28"/>
      <c r="D19" s="22"/>
      <c r="E19" s="25"/>
      <c r="F19" s="22"/>
      <c r="G19" s="19">
        <f t="shared" si="0"/>
        <v>0</v>
      </c>
      <c r="H19" s="21">
        <v>5</v>
      </c>
      <c r="I19" s="15">
        <f t="shared" si="1"/>
        <v>0</v>
      </c>
      <c r="J19" s="14"/>
      <c r="O19" s="115"/>
    </row>
    <row r="20" spans="1:17" ht="15" customHeight="1" x14ac:dyDescent="0.2">
      <c r="A20" s="26" t="s">
        <v>72</v>
      </c>
      <c r="B20" s="27"/>
      <c r="C20" s="28"/>
      <c r="D20" s="22"/>
      <c r="E20" s="25"/>
      <c r="F20" s="22"/>
      <c r="G20" s="19">
        <f t="shared" si="0"/>
        <v>0</v>
      </c>
      <c r="H20" s="21">
        <v>5.45</v>
      </c>
      <c r="I20" s="15">
        <f t="shared" si="1"/>
        <v>0</v>
      </c>
      <c r="J20" s="14"/>
      <c r="O20" s="115"/>
    </row>
    <row r="21" spans="1:17" ht="15" customHeight="1" x14ac:dyDescent="0.2">
      <c r="A21" s="131" t="s">
        <v>71</v>
      </c>
      <c r="B21" s="127"/>
      <c r="C21" s="128"/>
      <c r="D21" s="22"/>
      <c r="E21" s="25"/>
      <c r="F21" s="22"/>
      <c r="G21" s="19">
        <f t="shared" si="0"/>
        <v>0</v>
      </c>
      <c r="H21" s="21">
        <v>3.75</v>
      </c>
      <c r="I21" s="15">
        <f t="shared" si="1"/>
        <v>0</v>
      </c>
      <c r="J21" s="14"/>
      <c r="O21" s="115"/>
    </row>
    <row r="22" spans="1:17" ht="15" customHeight="1" x14ac:dyDescent="0.25">
      <c r="A22" s="126" t="s">
        <v>57</v>
      </c>
      <c r="B22" s="127"/>
      <c r="C22" s="128"/>
      <c r="D22" s="22"/>
      <c r="E22" s="25"/>
      <c r="F22" s="22"/>
      <c r="G22" s="19">
        <f t="shared" si="0"/>
        <v>0</v>
      </c>
      <c r="H22" s="21"/>
      <c r="I22" s="15">
        <f t="shared" si="1"/>
        <v>0</v>
      </c>
      <c r="J22" s="14"/>
      <c r="O22" s="115"/>
    </row>
    <row r="23" spans="1:17" ht="15" customHeight="1" x14ac:dyDescent="0.2">
      <c r="A23" s="26" t="s">
        <v>75</v>
      </c>
      <c r="B23" s="27"/>
      <c r="C23" s="28"/>
      <c r="D23" s="22"/>
      <c r="E23" s="25"/>
      <c r="F23" s="22"/>
      <c r="G23" s="19">
        <f t="shared" si="0"/>
        <v>0</v>
      </c>
      <c r="H23" s="21">
        <v>7.8</v>
      </c>
      <c r="I23" s="15">
        <f t="shared" si="1"/>
        <v>0</v>
      </c>
      <c r="J23" s="14"/>
      <c r="O23" s="115"/>
    </row>
    <row r="24" spans="1:17" ht="15" customHeight="1" x14ac:dyDescent="0.2">
      <c r="A24" s="26" t="s">
        <v>73</v>
      </c>
      <c r="B24" s="27"/>
      <c r="C24" s="28"/>
      <c r="D24" s="22"/>
      <c r="E24" s="25"/>
      <c r="F24" s="22"/>
      <c r="G24" s="19">
        <f t="shared" si="0"/>
        <v>0</v>
      </c>
      <c r="H24" s="21">
        <v>31.35</v>
      </c>
      <c r="I24" s="15">
        <f t="shared" si="1"/>
        <v>0</v>
      </c>
      <c r="J24" s="14"/>
    </row>
    <row r="25" spans="1:17" ht="15" customHeight="1" x14ac:dyDescent="0.2">
      <c r="A25" s="26" t="s">
        <v>58</v>
      </c>
      <c r="B25" s="27"/>
      <c r="C25" s="28"/>
      <c r="D25" s="22"/>
      <c r="E25" s="25"/>
      <c r="F25" s="22"/>
      <c r="G25" s="19">
        <f t="shared" si="0"/>
        <v>0</v>
      </c>
      <c r="H25" s="21">
        <v>23.25</v>
      </c>
      <c r="I25" s="15">
        <f t="shared" si="1"/>
        <v>0</v>
      </c>
      <c r="J25" s="14"/>
    </row>
    <row r="26" spans="1:17" ht="15" customHeight="1" x14ac:dyDescent="0.2">
      <c r="A26" s="26" t="s">
        <v>74</v>
      </c>
      <c r="B26" s="27"/>
      <c r="C26" s="28"/>
      <c r="D26" s="22"/>
      <c r="E26" s="25"/>
      <c r="F26" s="22"/>
      <c r="G26" s="19">
        <f t="shared" si="0"/>
        <v>0</v>
      </c>
      <c r="H26" s="21"/>
      <c r="I26" s="15">
        <f t="shared" si="1"/>
        <v>0</v>
      </c>
      <c r="J26" s="14"/>
    </row>
    <row r="27" spans="1:17" ht="15" customHeight="1" x14ac:dyDescent="0.25">
      <c r="A27" s="116" t="s">
        <v>48</v>
      </c>
      <c r="B27" s="27"/>
      <c r="C27" s="28"/>
      <c r="D27" s="22"/>
      <c r="E27" s="25"/>
      <c r="F27" s="22"/>
      <c r="G27" s="19">
        <f t="shared" si="0"/>
        <v>0</v>
      </c>
      <c r="H27" s="21"/>
      <c r="I27" s="15">
        <f t="shared" si="1"/>
        <v>0</v>
      </c>
      <c r="J27" s="109"/>
    </row>
    <row r="28" spans="1:17" ht="15" customHeight="1" x14ac:dyDescent="0.2">
      <c r="A28" s="26" t="s">
        <v>54</v>
      </c>
      <c r="B28" s="27"/>
      <c r="C28" s="28"/>
      <c r="D28" s="22"/>
      <c r="E28" s="25"/>
      <c r="F28" s="22"/>
      <c r="G28" s="19">
        <f t="shared" si="0"/>
        <v>0</v>
      </c>
      <c r="H28" s="21">
        <v>5.35</v>
      </c>
      <c r="I28" s="15">
        <f t="shared" si="1"/>
        <v>0</v>
      </c>
      <c r="J28" s="14"/>
    </row>
    <row r="29" spans="1:17" ht="15" customHeight="1" x14ac:dyDescent="0.2">
      <c r="A29" s="26" t="s">
        <v>55</v>
      </c>
      <c r="B29" s="27"/>
      <c r="C29" s="28"/>
      <c r="D29" s="22"/>
      <c r="E29" s="25"/>
      <c r="F29" s="22"/>
      <c r="G29" s="19">
        <f t="shared" si="0"/>
        <v>0</v>
      </c>
      <c r="H29" s="21">
        <v>4.8</v>
      </c>
      <c r="I29" s="15">
        <f t="shared" si="1"/>
        <v>0</v>
      </c>
      <c r="J29" s="14"/>
      <c r="Q29" s="117"/>
    </row>
    <row r="30" spans="1:17" ht="15" customHeight="1" x14ac:dyDescent="0.2">
      <c r="A30" s="26" t="s">
        <v>66</v>
      </c>
      <c r="B30" s="27"/>
      <c r="C30" s="28"/>
      <c r="D30" s="22"/>
      <c r="E30" s="25"/>
      <c r="F30" s="22"/>
      <c r="G30" s="19">
        <f t="shared" si="0"/>
        <v>0</v>
      </c>
      <c r="H30" s="21">
        <v>7.05</v>
      </c>
      <c r="I30" s="15">
        <f t="shared" si="1"/>
        <v>0</v>
      </c>
      <c r="J30" s="14"/>
    </row>
    <row r="31" spans="1:17" ht="15" customHeight="1" x14ac:dyDescent="0.2">
      <c r="A31" s="26" t="s">
        <v>49</v>
      </c>
      <c r="B31" s="27"/>
      <c r="C31" s="28"/>
      <c r="D31" s="22"/>
      <c r="E31" s="25"/>
      <c r="F31" s="22"/>
      <c r="G31" s="19">
        <f t="shared" si="0"/>
        <v>0</v>
      </c>
      <c r="H31" s="21">
        <v>14.6</v>
      </c>
      <c r="I31" s="15">
        <f t="shared" si="1"/>
        <v>0</v>
      </c>
      <c r="J31" s="14"/>
    </row>
    <row r="32" spans="1:17" ht="15" customHeight="1" x14ac:dyDescent="0.2">
      <c r="A32" s="26" t="s">
        <v>51</v>
      </c>
      <c r="B32" s="27"/>
      <c r="C32" s="28"/>
      <c r="D32" s="22"/>
      <c r="E32" s="25"/>
      <c r="F32" s="22"/>
      <c r="G32" s="19">
        <f t="shared" si="0"/>
        <v>0</v>
      </c>
      <c r="H32" s="21">
        <v>14.6</v>
      </c>
      <c r="I32" s="15">
        <f t="shared" si="1"/>
        <v>0</v>
      </c>
      <c r="J32" s="14"/>
    </row>
    <row r="33" spans="1:10" ht="15" customHeight="1" x14ac:dyDescent="0.2">
      <c r="A33" s="26" t="s">
        <v>67</v>
      </c>
      <c r="B33" s="27"/>
      <c r="C33" s="28"/>
      <c r="D33" s="22"/>
      <c r="E33" s="25"/>
      <c r="F33" s="22"/>
      <c r="G33" s="19">
        <f t="shared" si="0"/>
        <v>0</v>
      </c>
      <c r="H33" s="21">
        <v>14.6</v>
      </c>
      <c r="I33" s="15">
        <f t="shared" si="1"/>
        <v>0</v>
      </c>
      <c r="J33" s="14"/>
    </row>
    <row r="34" spans="1:10" ht="15" customHeight="1" x14ac:dyDescent="0.25">
      <c r="A34" s="116" t="s">
        <v>50</v>
      </c>
      <c r="B34" s="27"/>
      <c r="C34" s="28"/>
      <c r="D34" s="22"/>
      <c r="E34" s="25"/>
      <c r="F34" s="22"/>
      <c r="G34" s="19">
        <f t="shared" si="0"/>
        <v>0</v>
      </c>
      <c r="H34" s="21"/>
      <c r="I34" s="15">
        <f t="shared" si="1"/>
        <v>0</v>
      </c>
      <c r="J34" s="14"/>
    </row>
    <row r="35" spans="1:10" ht="15" customHeight="1" x14ac:dyDescent="0.2">
      <c r="A35" s="26" t="s">
        <v>76</v>
      </c>
      <c r="B35" s="27"/>
      <c r="C35" s="28"/>
      <c r="D35" s="22"/>
      <c r="E35" s="25"/>
      <c r="F35" s="22"/>
      <c r="G35" s="19">
        <f t="shared" si="0"/>
        <v>0</v>
      </c>
      <c r="H35" s="21">
        <v>5.35</v>
      </c>
      <c r="I35" s="15">
        <f t="shared" si="1"/>
        <v>0</v>
      </c>
      <c r="J35" s="14"/>
    </row>
    <row r="36" spans="1:10" ht="15" customHeight="1" x14ac:dyDescent="0.2">
      <c r="A36" s="26" t="s">
        <v>59</v>
      </c>
      <c r="B36" s="27"/>
      <c r="C36" s="28"/>
      <c r="D36" s="22"/>
      <c r="E36" s="25"/>
      <c r="F36" s="22"/>
      <c r="G36" s="19">
        <f t="shared" si="0"/>
        <v>0</v>
      </c>
      <c r="H36" s="21">
        <v>7.05</v>
      </c>
      <c r="I36" s="15">
        <f t="shared" si="1"/>
        <v>0</v>
      </c>
      <c r="J36" s="14"/>
    </row>
    <row r="37" spans="1:10" ht="15" customHeight="1" x14ac:dyDescent="0.2">
      <c r="A37" s="26" t="s">
        <v>77</v>
      </c>
      <c r="B37" s="27"/>
      <c r="C37" s="28"/>
      <c r="D37" s="22"/>
      <c r="E37" s="25"/>
      <c r="F37" s="22"/>
      <c r="G37" s="19">
        <f t="shared" si="0"/>
        <v>0</v>
      </c>
      <c r="H37" s="29">
        <v>3.8</v>
      </c>
      <c r="I37" s="15">
        <f t="shared" si="1"/>
        <v>0</v>
      </c>
      <c r="J37" s="14"/>
    </row>
    <row r="38" spans="1:10" ht="15" customHeight="1" x14ac:dyDescent="0.2">
      <c r="A38" s="26" t="s">
        <v>78</v>
      </c>
      <c r="B38" s="27"/>
      <c r="C38" s="28"/>
      <c r="D38" s="22"/>
      <c r="E38" s="25"/>
      <c r="F38" s="22"/>
      <c r="G38" s="19">
        <f>+D38+E38+F38</f>
        <v>0</v>
      </c>
      <c r="H38" s="29">
        <v>4.3499999999999996</v>
      </c>
      <c r="I38" s="15">
        <f t="shared" si="1"/>
        <v>0</v>
      </c>
      <c r="J38" s="14"/>
    </row>
    <row r="39" spans="1:10" ht="15" customHeight="1" x14ac:dyDescent="0.2">
      <c r="A39" s="26" t="s">
        <v>80</v>
      </c>
      <c r="B39" s="27"/>
      <c r="C39" s="28"/>
      <c r="D39" s="22"/>
      <c r="E39" s="25"/>
      <c r="F39" s="22"/>
      <c r="G39" s="19">
        <f t="shared" si="0"/>
        <v>0</v>
      </c>
      <c r="H39" s="29">
        <v>3.8</v>
      </c>
      <c r="I39" s="15">
        <f t="shared" si="1"/>
        <v>0</v>
      </c>
      <c r="J39" s="14"/>
    </row>
    <row r="40" spans="1:10" ht="15" customHeight="1" x14ac:dyDescent="0.25">
      <c r="A40" s="124" t="s">
        <v>30</v>
      </c>
      <c r="B40" s="125"/>
      <c r="C40" s="125"/>
      <c r="D40" s="123"/>
      <c r="E40" s="123"/>
      <c r="F40" s="123"/>
      <c r="G40" s="121"/>
      <c r="H40" s="122"/>
      <c r="I40" s="15">
        <f t="shared" si="1"/>
        <v>0</v>
      </c>
      <c r="J40" s="14"/>
    </row>
    <row r="41" spans="1:10" ht="15" customHeight="1" x14ac:dyDescent="0.2">
      <c r="A41" s="119"/>
      <c r="B41" s="120"/>
      <c r="C41" s="120"/>
      <c r="D41" s="121"/>
      <c r="E41" s="121"/>
      <c r="F41" s="121"/>
      <c r="G41" s="121"/>
      <c r="H41" s="122"/>
      <c r="I41" s="101">
        <f t="shared" si="1"/>
        <v>0</v>
      </c>
      <c r="J41" s="14"/>
    </row>
    <row r="42" spans="1:10" ht="15" customHeight="1" x14ac:dyDescent="0.2">
      <c r="A42" s="119"/>
      <c r="B42" s="120"/>
      <c r="C42" s="120"/>
      <c r="D42" s="121"/>
      <c r="E42" s="121"/>
      <c r="F42" s="121"/>
      <c r="G42" s="121"/>
      <c r="H42" s="122"/>
      <c r="I42" s="101">
        <f t="shared" si="1"/>
        <v>0</v>
      </c>
      <c r="J42" s="14"/>
    </row>
    <row r="43" spans="1:10" ht="15" customHeight="1" x14ac:dyDescent="0.2">
      <c r="A43" s="105" t="s">
        <v>79</v>
      </c>
      <c r="B43" s="106"/>
      <c r="C43" s="106"/>
      <c r="D43" s="107"/>
      <c r="E43" s="107"/>
      <c r="F43" s="76"/>
      <c r="G43" s="22"/>
      <c r="H43" s="29"/>
      <c r="I43" s="15">
        <f>+G43*H43</f>
        <v>0</v>
      </c>
      <c r="J43" s="14"/>
    </row>
    <row r="44" spans="1:10" ht="15" customHeight="1" x14ac:dyDescent="0.2">
      <c r="A44" s="105" t="s">
        <v>47</v>
      </c>
      <c r="B44" s="106"/>
      <c r="C44" s="106"/>
      <c r="D44" s="107"/>
      <c r="E44" s="107"/>
      <c r="F44" s="76"/>
      <c r="G44" s="22"/>
      <c r="H44" s="15">
        <v>8</v>
      </c>
      <c r="I44" s="15">
        <f>+G44*H44</f>
        <v>0</v>
      </c>
      <c r="J44" s="14"/>
    </row>
    <row r="45" spans="1:10" ht="15" customHeight="1" x14ac:dyDescent="0.2">
      <c r="A45" s="105" t="s">
        <v>46</v>
      </c>
      <c r="B45" s="106"/>
      <c r="C45" s="106"/>
      <c r="D45" s="107"/>
      <c r="E45" s="107"/>
      <c r="F45" s="76"/>
      <c r="G45" s="22"/>
      <c r="H45" s="15">
        <v>10</v>
      </c>
      <c r="I45" s="15">
        <f>+G45*H45</f>
        <v>0</v>
      </c>
      <c r="J45" s="14"/>
    </row>
    <row r="46" spans="1:10" ht="15" customHeight="1" x14ac:dyDescent="0.2">
      <c r="A46" s="103" t="s">
        <v>33</v>
      </c>
      <c r="B46" s="104"/>
      <c r="C46" s="104"/>
      <c r="D46" s="75"/>
      <c r="E46" s="75"/>
      <c r="F46" s="76"/>
      <c r="G46" s="22"/>
      <c r="H46" s="17">
        <v>40</v>
      </c>
      <c r="I46" s="15">
        <f>+G46*H46</f>
        <v>0</v>
      </c>
      <c r="J46" s="14"/>
    </row>
    <row r="47" spans="1:10" ht="7.15" customHeight="1" x14ac:dyDescent="0.2">
      <c r="A47" s="6"/>
      <c r="B47" s="7"/>
      <c r="C47" s="8"/>
      <c r="D47" s="8"/>
      <c r="E47" s="5"/>
      <c r="F47" s="5"/>
      <c r="G47" s="8"/>
      <c r="H47" s="9"/>
      <c r="I47" s="16"/>
      <c r="J47" s="2"/>
    </row>
    <row r="48" spans="1:10" ht="15.6" customHeight="1" x14ac:dyDescent="0.2">
      <c r="A48" s="110" t="s">
        <v>63</v>
      </c>
      <c r="B48" s="111"/>
      <c r="C48" s="112"/>
      <c r="D48" s="112"/>
      <c r="E48" s="113"/>
      <c r="F48" s="113"/>
      <c r="G48" s="113"/>
      <c r="H48" s="113"/>
      <c r="I48" s="5"/>
      <c r="J48" s="3"/>
    </row>
    <row r="49" spans="1:10" ht="15.6" customHeight="1" x14ac:dyDescent="0.2">
      <c r="A49" s="110" t="s">
        <v>64</v>
      </c>
      <c r="B49" s="111"/>
      <c r="C49" s="112"/>
      <c r="D49" s="112"/>
      <c r="E49" s="113"/>
      <c r="F49" s="113"/>
      <c r="G49" s="5"/>
      <c r="H49" s="5"/>
      <c r="I49" s="87"/>
      <c r="J49" s="18"/>
    </row>
    <row r="50" spans="1:10" ht="7.15" customHeight="1" x14ac:dyDescent="0.2">
      <c r="A50" s="13"/>
      <c r="B50" s="7"/>
      <c r="C50" s="8"/>
      <c r="D50" s="8"/>
      <c r="E50" s="5"/>
      <c r="F50" s="5"/>
      <c r="G50" s="5"/>
      <c r="H50" s="5"/>
      <c r="I50" s="84"/>
      <c r="J50" s="18"/>
    </row>
    <row r="51" spans="1:10" ht="18" customHeight="1" x14ac:dyDescent="0.25">
      <c r="A51" s="86" t="s">
        <v>83</v>
      </c>
      <c r="B51" s="7"/>
      <c r="C51" s="8"/>
      <c r="D51" s="8"/>
      <c r="E51" s="5"/>
      <c r="F51" s="31" t="s">
        <v>1</v>
      </c>
      <c r="G51" s="32"/>
      <c r="H51" s="33"/>
      <c r="I51" s="35">
        <f>I53/(1+H52)</f>
        <v>0</v>
      </c>
      <c r="J51" s="73"/>
    </row>
    <row r="52" spans="1:10" ht="18" customHeight="1" x14ac:dyDescent="0.25">
      <c r="A52" s="86" t="s">
        <v>38</v>
      </c>
      <c r="B52" s="7"/>
      <c r="C52" s="8"/>
      <c r="D52" s="8"/>
      <c r="E52" s="5"/>
      <c r="F52" s="31" t="s">
        <v>2</v>
      </c>
      <c r="G52" s="32"/>
      <c r="H52" s="34">
        <v>0.14000000000000001</v>
      </c>
      <c r="I52" s="35">
        <f>I53-I51</f>
        <v>0</v>
      </c>
      <c r="J52" s="73"/>
    </row>
    <row r="53" spans="1:10" ht="18" customHeight="1" x14ac:dyDescent="0.25">
      <c r="A53" s="86" t="s">
        <v>40</v>
      </c>
      <c r="B53" s="7"/>
      <c r="C53" s="8"/>
      <c r="D53" s="8"/>
      <c r="E53" s="5"/>
      <c r="F53" s="31" t="s">
        <v>3</v>
      </c>
      <c r="G53" s="32"/>
      <c r="H53" s="33"/>
      <c r="I53" s="36">
        <f>SUM(I13:I46)</f>
        <v>0</v>
      </c>
      <c r="J53" s="74"/>
    </row>
    <row r="54" spans="1:10" ht="18" customHeight="1" thickBot="1" x14ac:dyDescent="0.3">
      <c r="A54" s="88" t="s">
        <v>82</v>
      </c>
      <c r="B54" s="89"/>
      <c r="C54" s="30"/>
      <c r="D54" s="30"/>
      <c r="E54" s="71"/>
      <c r="F54" s="71"/>
      <c r="G54" s="71"/>
      <c r="H54" s="11"/>
      <c r="I54" s="11"/>
      <c r="J54" s="72"/>
    </row>
  </sheetData>
  <sheetProtection algorithmName="SHA-512" hashValue="LCH+tRj6oWJeo8OTheHP2StzqmoFO/HRmfWEYDMvmA6fnnEjOmu4GH/9j1TVPHHT9ratTnTREC/tzFnWjfK5ZQ==" saltValue="1HPcJM6j2Tr8zr9f1uHn6g==" spinCount="100000" sheet="1" objects="1" scenarios="1"/>
  <mergeCells count="20">
    <mergeCell ref="F2:J2"/>
    <mergeCell ref="F3:J3"/>
    <mergeCell ref="G4:J4"/>
    <mergeCell ref="H9:J9"/>
    <mergeCell ref="E5:F5"/>
    <mergeCell ref="C6:J6"/>
    <mergeCell ref="C7:J7"/>
    <mergeCell ref="I11:J11"/>
    <mergeCell ref="C8:J8"/>
    <mergeCell ref="F9:G9"/>
    <mergeCell ref="A41:H41"/>
    <mergeCell ref="A13:C13"/>
    <mergeCell ref="A14:C14"/>
    <mergeCell ref="C9:E9"/>
    <mergeCell ref="A42:H42"/>
    <mergeCell ref="D40:H40"/>
    <mergeCell ref="A40:C40"/>
    <mergeCell ref="A22:C22"/>
    <mergeCell ref="A9:B9"/>
    <mergeCell ref="A21:C21"/>
  </mergeCells>
  <phoneticPr fontId="0" type="noConversion"/>
  <printOptions horizontalCentered="1"/>
  <pageMargins left="0.51181102362204722" right="0.47244094488188981" top="0.51181102362204722" bottom="0.31496062992125984" header="0.35433070866141736" footer="0.39370078740157483"/>
  <pageSetup paperSize="9" scale="79" orientation="portrait" blackAndWhite="1" r:id="rId1"/>
  <headerFooter alignWithMargins="0"/>
  <ignoredErrors>
    <ignoredError sqref="I41:I4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3" r:id="rId4" name="Check Box 5">
              <controlPr defaultSize="0" autoFill="0" autoLine="0" autoPict="0">
                <anchor moveWithCells="1">
                  <from>
                    <xdr:col>2</xdr:col>
                    <xdr:colOff>771525</xdr:colOff>
                    <xdr:row>9</xdr:row>
                    <xdr:rowOff>19050</xdr:rowOff>
                  </from>
                  <to>
                    <xdr:col>2</xdr:col>
                    <xdr:colOff>1009650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5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19050</xdr:rowOff>
                  </from>
                  <to>
                    <xdr:col>5</xdr:col>
                    <xdr:colOff>276225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6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19050</xdr:rowOff>
                  </from>
                  <to>
                    <xdr:col>7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4"/>
  <sheetViews>
    <sheetView showGridLines="0" zoomScale="85" workbookViewId="0">
      <pane ySplit="12" topLeftCell="A13" activePane="bottomLeft" state="frozen"/>
      <selection activeCell="I13" sqref="I13"/>
      <selection pane="bottomLeft" activeCell="D54" sqref="D54"/>
    </sheetView>
  </sheetViews>
  <sheetFormatPr defaultColWidth="9.140625" defaultRowHeight="14.25" x14ac:dyDescent="0.2"/>
  <cols>
    <col min="1" max="1" width="11.7109375" style="4" customWidth="1"/>
    <col min="2" max="2" width="7.7109375" style="4" customWidth="1"/>
    <col min="3" max="3" width="14.42578125" style="4" customWidth="1"/>
    <col min="4" max="6" width="9.28515625" style="4" customWidth="1"/>
    <col min="7" max="7" width="10" style="4" customWidth="1"/>
    <col min="8" max="8" width="11.28515625" style="4" customWidth="1"/>
    <col min="9" max="10" width="10.140625" style="12" customWidth="1"/>
    <col min="11" max="16384" width="9.140625" style="4"/>
  </cols>
  <sheetData>
    <row r="1" spans="1:10" s="39" customFormat="1" ht="19.899999999999999" customHeight="1" x14ac:dyDescent="0.2">
      <c r="A1" s="58"/>
      <c r="B1" s="59"/>
      <c r="C1" s="60"/>
      <c r="D1" s="53" t="s">
        <v>34</v>
      </c>
      <c r="E1" s="54"/>
      <c r="F1" s="55"/>
      <c r="G1" s="55"/>
      <c r="H1" s="56"/>
      <c r="I1" s="57"/>
      <c r="J1" s="85"/>
    </row>
    <row r="2" spans="1:10" s="39" customFormat="1" ht="19.899999999999999" customHeight="1" x14ac:dyDescent="0.2">
      <c r="A2" s="61"/>
      <c r="B2" s="62"/>
      <c r="C2" s="63"/>
      <c r="D2" s="67" t="s">
        <v>26</v>
      </c>
      <c r="E2" s="66"/>
      <c r="F2" s="133"/>
      <c r="G2" s="140"/>
      <c r="H2" s="140"/>
      <c r="I2" s="140"/>
      <c r="J2" s="141"/>
    </row>
    <row r="3" spans="1:10" s="39" customFormat="1" ht="19.899999999999999" customHeight="1" x14ac:dyDescent="0.2">
      <c r="A3" s="64"/>
      <c r="B3" s="62"/>
      <c r="C3" s="63"/>
      <c r="D3" s="68" t="s">
        <v>15</v>
      </c>
      <c r="E3" s="69"/>
      <c r="F3" s="133"/>
      <c r="G3" s="140"/>
      <c r="H3" s="140"/>
      <c r="I3" s="140"/>
      <c r="J3" s="141"/>
    </row>
    <row r="4" spans="1:10" s="39" customFormat="1" ht="19.899999999999999" customHeight="1" x14ac:dyDescent="0.2">
      <c r="A4" s="64"/>
      <c r="B4" s="62"/>
      <c r="C4" s="63"/>
      <c r="D4" s="67" t="s">
        <v>16</v>
      </c>
      <c r="E4" s="66"/>
      <c r="F4" s="66"/>
      <c r="G4" s="133"/>
      <c r="H4" s="140"/>
      <c r="I4" s="140"/>
      <c r="J4" s="141"/>
    </row>
    <row r="5" spans="1:10" s="39" customFormat="1" ht="19.149999999999999" customHeight="1" x14ac:dyDescent="0.2">
      <c r="A5" s="83"/>
      <c r="B5" s="81"/>
      <c r="C5" s="81"/>
      <c r="D5" s="78" t="s">
        <v>17</v>
      </c>
      <c r="E5" s="142"/>
      <c r="F5" s="139"/>
      <c r="G5" s="38" t="s">
        <v>23</v>
      </c>
      <c r="H5" s="70"/>
      <c r="I5" s="38" t="s">
        <v>14</v>
      </c>
      <c r="J5" s="79"/>
    </row>
    <row r="6" spans="1:10" s="39" customFormat="1" ht="19.149999999999999" customHeight="1" x14ac:dyDescent="0.2">
      <c r="A6" s="77" t="s">
        <v>18</v>
      </c>
      <c r="B6" s="80"/>
      <c r="C6" s="133"/>
      <c r="D6" s="134"/>
      <c r="E6" s="134"/>
      <c r="F6" s="134"/>
      <c r="G6" s="134"/>
      <c r="H6" s="134"/>
      <c r="I6" s="134"/>
      <c r="J6" s="135"/>
    </row>
    <row r="7" spans="1:10" s="39" customFormat="1" ht="19.149999999999999" customHeight="1" x14ac:dyDescent="0.2">
      <c r="A7" s="90" t="s">
        <v>19</v>
      </c>
      <c r="B7" s="91"/>
      <c r="C7" s="133"/>
      <c r="D7" s="134"/>
      <c r="E7" s="134"/>
      <c r="F7" s="134"/>
      <c r="G7" s="134"/>
      <c r="H7" s="134"/>
      <c r="I7" s="134"/>
      <c r="J7" s="135"/>
    </row>
    <row r="8" spans="1:10" s="39" customFormat="1" ht="19.149999999999999" customHeight="1" x14ac:dyDescent="0.2">
      <c r="A8" s="92"/>
      <c r="B8" s="93"/>
      <c r="C8" s="133"/>
      <c r="D8" s="134"/>
      <c r="E8" s="134"/>
      <c r="F8" s="134"/>
      <c r="G8" s="134"/>
      <c r="H8" s="134"/>
      <c r="I8" s="134"/>
      <c r="J8" s="135"/>
    </row>
    <row r="9" spans="1:10" s="39" customFormat="1" ht="19.149999999999999" customHeight="1" x14ac:dyDescent="0.2">
      <c r="A9" s="129" t="s">
        <v>20</v>
      </c>
      <c r="B9" s="130"/>
      <c r="C9" s="137"/>
      <c r="D9" s="138"/>
      <c r="E9" s="139"/>
      <c r="F9" s="136" t="s">
        <v>5</v>
      </c>
      <c r="G9" s="136"/>
      <c r="H9" s="133"/>
      <c r="I9" s="134"/>
      <c r="J9" s="141"/>
    </row>
    <row r="10" spans="1:10" s="39" customFormat="1" ht="19.149999999999999" customHeight="1" x14ac:dyDescent="0.2">
      <c r="A10" s="61"/>
      <c r="B10" s="82"/>
      <c r="C10" s="66" t="s">
        <v>21</v>
      </c>
      <c r="D10" s="82"/>
      <c r="E10" s="40" t="s">
        <v>0</v>
      </c>
      <c r="F10" s="81"/>
      <c r="G10" s="40" t="s">
        <v>28</v>
      </c>
      <c r="H10" s="81"/>
      <c r="I10" s="81"/>
      <c r="J10" s="41"/>
    </row>
    <row r="11" spans="1:10" s="39" customFormat="1" ht="19.149999999999999" customHeight="1" x14ac:dyDescent="0.2">
      <c r="A11" s="42" t="s">
        <v>24</v>
      </c>
      <c r="B11" s="43"/>
      <c r="C11" s="43"/>
      <c r="D11" s="44"/>
      <c r="E11" s="44"/>
      <c r="F11" s="44"/>
      <c r="G11" s="10"/>
      <c r="H11" s="45"/>
      <c r="I11" s="45"/>
      <c r="J11" s="46"/>
    </row>
    <row r="12" spans="1:10" s="39" customFormat="1" ht="19.149999999999999" customHeight="1" x14ac:dyDescent="0.2">
      <c r="A12" s="47" t="s">
        <v>22</v>
      </c>
      <c r="B12" s="48"/>
      <c r="C12" s="48"/>
      <c r="D12" s="49" t="s">
        <v>4</v>
      </c>
      <c r="E12" s="50" t="s">
        <v>4</v>
      </c>
      <c r="F12" s="49" t="s">
        <v>4</v>
      </c>
      <c r="G12" s="51" t="s">
        <v>13</v>
      </c>
      <c r="H12" s="50" t="s">
        <v>12</v>
      </c>
      <c r="I12" s="51" t="s">
        <v>25</v>
      </c>
      <c r="J12" s="52"/>
    </row>
    <row r="13" spans="1:10" ht="15" customHeight="1" x14ac:dyDescent="0.2">
      <c r="A13" s="146" t="s">
        <v>43</v>
      </c>
      <c r="B13" s="127"/>
      <c r="C13" s="128"/>
      <c r="D13" s="23"/>
      <c r="E13" s="24"/>
      <c r="F13" s="23"/>
      <c r="G13" s="19">
        <f t="shared" ref="G13:G18" si="0">+D13+E13+F13</f>
        <v>0</v>
      </c>
      <c r="H13" s="20">
        <v>3.5</v>
      </c>
      <c r="I13" s="15">
        <f t="shared" ref="I13:I46" si="1">+G13*H13</f>
        <v>0</v>
      </c>
      <c r="J13" s="14"/>
    </row>
    <row r="14" spans="1:10" ht="15" customHeight="1" x14ac:dyDescent="0.2">
      <c r="A14" s="131" t="s">
        <v>42</v>
      </c>
      <c r="B14" s="127"/>
      <c r="C14" s="128"/>
      <c r="D14" s="22"/>
      <c r="E14" s="25"/>
      <c r="F14" s="22"/>
      <c r="G14" s="19">
        <f t="shared" si="0"/>
        <v>0</v>
      </c>
      <c r="H14" s="21">
        <v>6</v>
      </c>
      <c r="I14" s="15">
        <f t="shared" si="1"/>
        <v>0</v>
      </c>
      <c r="J14" s="14"/>
    </row>
    <row r="15" spans="1:10" ht="15" customHeight="1" x14ac:dyDescent="0.2">
      <c r="A15" s="147" t="s">
        <v>11</v>
      </c>
      <c r="B15" s="127"/>
      <c r="C15" s="128"/>
      <c r="D15" s="22"/>
      <c r="E15" s="25"/>
      <c r="F15" s="22"/>
      <c r="G15" s="19">
        <f t="shared" si="0"/>
        <v>0</v>
      </c>
      <c r="H15" s="21">
        <v>65</v>
      </c>
      <c r="I15" s="15">
        <f t="shared" si="1"/>
        <v>0</v>
      </c>
      <c r="J15" s="14"/>
    </row>
    <row r="16" spans="1:10" ht="15" customHeight="1" x14ac:dyDescent="0.2">
      <c r="A16" s="131" t="s">
        <v>39</v>
      </c>
      <c r="B16" s="127"/>
      <c r="C16" s="128"/>
      <c r="D16" s="22"/>
      <c r="E16" s="25"/>
      <c r="F16" s="22"/>
      <c r="G16" s="19">
        <f t="shared" si="0"/>
        <v>0</v>
      </c>
      <c r="H16" s="21"/>
      <c r="I16" s="15">
        <f t="shared" si="1"/>
        <v>0</v>
      </c>
      <c r="J16" s="14"/>
    </row>
    <row r="17" spans="1:10" ht="15" customHeight="1" x14ac:dyDescent="0.2">
      <c r="A17" s="131"/>
      <c r="B17" s="127"/>
      <c r="C17" s="128"/>
      <c r="D17" s="22"/>
      <c r="E17" s="25"/>
      <c r="F17" s="22"/>
      <c r="G17" s="19">
        <f t="shared" si="0"/>
        <v>0</v>
      </c>
      <c r="H17" s="21"/>
      <c r="I17" s="15">
        <f t="shared" si="1"/>
        <v>0</v>
      </c>
      <c r="J17" s="14"/>
    </row>
    <row r="18" spans="1:10" ht="15" customHeight="1" x14ac:dyDescent="0.2">
      <c r="A18" s="131"/>
      <c r="B18" s="127"/>
      <c r="C18" s="128"/>
      <c r="D18" s="22"/>
      <c r="E18" s="25"/>
      <c r="F18" s="22"/>
      <c r="G18" s="19">
        <f t="shared" si="0"/>
        <v>0</v>
      </c>
      <c r="H18" s="21"/>
      <c r="I18" s="15">
        <f t="shared" si="1"/>
        <v>0</v>
      </c>
      <c r="J18" s="14"/>
    </row>
    <row r="19" spans="1:10" ht="15" customHeight="1" x14ac:dyDescent="0.2">
      <c r="A19" s="26"/>
      <c r="B19" s="27"/>
      <c r="C19" s="28"/>
      <c r="D19" s="22"/>
      <c r="E19" s="25"/>
      <c r="F19" s="22"/>
      <c r="G19" s="19">
        <f t="shared" ref="G19:G32" si="2">+D19+E19+F19</f>
        <v>0</v>
      </c>
      <c r="H19" s="21"/>
      <c r="I19" s="15">
        <f t="shared" si="1"/>
        <v>0</v>
      </c>
      <c r="J19" s="14"/>
    </row>
    <row r="20" spans="1:10" ht="15" customHeight="1" x14ac:dyDescent="0.2">
      <c r="A20" s="26" t="s">
        <v>44</v>
      </c>
      <c r="B20" s="27"/>
      <c r="C20" s="28"/>
      <c r="D20" s="22"/>
      <c r="E20" s="25"/>
      <c r="F20" s="22"/>
      <c r="G20" s="19">
        <f t="shared" si="2"/>
        <v>0</v>
      </c>
      <c r="H20" s="21">
        <v>2.4</v>
      </c>
      <c r="I20" s="15">
        <f t="shared" si="1"/>
        <v>0</v>
      </c>
      <c r="J20" s="14"/>
    </row>
    <row r="21" spans="1:10" ht="15" customHeight="1" x14ac:dyDescent="0.2">
      <c r="A21" s="26" t="s">
        <v>45</v>
      </c>
      <c r="B21" s="27"/>
      <c r="C21" s="28"/>
      <c r="D21" s="22"/>
      <c r="E21" s="25"/>
      <c r="F21" s="22"/>
      <c r="G21" s="19">
        <f t="shared" si="2"/>
        <v>0</v>
      </c>
      <c r="H21" s="21">
        <v>3.4</v>
      </c>
      <c r="I21" s="15">
        <f t="shared" si="1"/>
        <v>0</v>
      </c>
      <c r="J21" s="14"/>
    </row>
    <row r="22" spans="1:10" ht="15" customHeight="1" x14ac:dyDescent="0.2">
      <c r="A22" s="26" t="s">
        <v>61</v>
      </c>
      <c r="B22" s="27"/>
      <c r="C22" s="28"/>
      <c r="D22" s="22"/>
      <c r="E22" s="25"/>
      <c r="F22" s="22"/>
      <c r="G22" s="19">
        <f t="shared" si="2"/>
        <v>0</v>
      </c>
      <c r="H22" s="21">
        <v>6.5</v>
      </c>
      <c r="I22" s="15">
        <f t="shared" si="1"/>
        <v>0</v>
      </c>
      <c r="J22" s="14"/>
    </row>
    <row r="23" spans="1:10" ht="15" customHeight="1" x14ac:dyDescent="0.2">
      <c r="A23" s="26" t="s">
        <v>6</v>
      </c>
      <c r="B23" s="27"/>
      <c r="C23" s="28"/>
      <c r="D23" s="22"/>
      <c r="E23" s="25"/>
      <c r="F23" s="22"/>
      <c r="G23" s="19">
        <f t="shared" si="2"/>
        <v>0</v>
      </c>
      <c r="H23" s="21">
        <v>4.8</v>
      </c>
      <c r="I23" s="15">
        <f t="shared" si="1"/>
        <v>0</v>
      </c>
      <c r="J23" s="14"/>
    </row>
    <row r="24" spans="1:10" ht="15" customHeight="1" x14ac:dyDescent="0.2">
      <c r="A24" s="26"/>
      <c r="B24" s="27"/>
      <c r="C24" s="28"/>
      <c r="D24" s="22"/>
      <c r="E24" s="25"/>
      <c r="F24" s="22"/>
      <c r="G24" s="19">
        <f t="shared" si="2"/>
        <v>0</v>
      </c>
      <c r="H24" s="21"/>
      <c r="I24" s="15">
        <f t="shared" si="1"/>
        <v>0</v>
      </c>
      <c r="J24" s="14"/>
    </row>
    <row r="25" spans="1:10" ht="15" customHeight="1" x14ac:dyDescent="0.25">
      <c r="A25" s="26" t="s">
        <v>62</v>
      </c>
      <c r="B25" s="27"/>
      <c r="C25" s="28"/>
      <c r="D25" s="22"/>
      <c r="E25" s="25"/>
      <c r="F25" s="22"/>
      <c r="G25" s="19">
        <f t="shared" si="2"/>
        <v>0</v>
      </c>
      <c r="H25" s="21">
        <v>5.45</v>
      </c>
      <c r="I25" s="15">
        <f t="shared" si="1"/>
        <v>0</v>
      </c>
      <c r="J25" s="14"/>
    </row>
    <row r="26" spans="1:10" ht="15" customHeight="1" x14ac:dyDescent="0.2">
      <c r="A26" s="26"/>
      <c r="B26" s="27"/>
      <c r="C26" s="28"/>
      <c r="D26" s="22"/>
      <c r="E26" s="25"/>
      <c r="F26" s="22"/>
      <c r="G26" s="19">
        <f t="shared" si="2"/>
        <v>0</v>
      </c>
      <c r="H26" s="21"/>
      <c r="I26" s="15">
        <f t="shared" si="1"/>
        <v>0</v>
      </c>
      <c r="J26" s="14"/>
    </row>
    <row r="27" spans="1:10" ht="15" customHeight="1" x14ac:dyDescent="0.2">
      <c r="A27" s="118" t="s">
        <v>81</v>
      </c>
      <c r="B27" s="27"/>
      <c r="C27" s="28"/>
      <c r="D27" s="22"/>
      <c r="E27" s="25"/>
      <c r="F27" s="22"/>
      <c r="G27" s="19">
        <f t="shared" si="2"/>
        <v>0</v>
      </c>
      <c r="H27" s="21">
        <v>10</v>
      </c>
      <c r="I27" s="15">
        <f t="shared" si="1"/>
        <v>0</v>
      </c>
      <c r="J27" s="14"/>
    </row>
    <row r="28" spans="1:10" ht="15" customHeight="1" x14ac:dyDescent="0.2">
      <c r="A28" s="26" t="s">
        <v>31</v>
      </c>
      <c r="B28" s="27"/>
      <c r="C28" s="28"/>
      <c r="D28" s="22"/>
      <c r="E28" s="25"/>
      <c r="F28" s="22"/>
      <c r="G28" s="19">
        <f t="shared" si="2"/>
        <v>0</v>
      </c>
      <c r="H28" s="21">
        <v>5</v>
      </c>
      <c r="I28" s="15">
        <f t="shared" si="1"/>
        <v>0</v>
      </c>
      <c r="J28" s="14"/>
    </row>
    <row r="29" spans="1:10" ht="15" customHeight="1" x14ac:dyDescent="0.2">
      <c r="A29" s="26" t="s">
        <v>7</v>
      </c>
      <c r="B29" s="27"/>
      <c r="C29" s="28"/>
      <c r="D29" s="22"/>
      <c r="E29" s="25"/>
      <c r="F29" s="22"/>
      <c r="G29" s="19">
        <f t="shared" si="2"/>
        <v>0</v>
      </c>
      <c r="H29" s="29">
        <v>8</v>
      </c>
      <c r="I29" s="15">
        <f t="shared" si="1"/>
        <v>0</v>
      </c>
      <c r="J29" s="14"/>
    </row>
    <row r="30" spans="1:10" ht="15" customHeight="1" x14ac:dyDescent="0.2">
      <c r="A30" s="26"/>
      <c r="B30" s="27"/>
      <c r="C30" s="28"/>
      <c r="D30" s="22"/>
      <c r="E30" s="25"/>
      <c r="F30" s="22"/>
      <c r="G30" s="19">
        <f t="shared" si="2"/>
        <v>0</v>
      </c>
      <c r="H30" s="65"/>
      <c r="I30" s="15">
        <f t="shared" si="1"/>
        <v>0</v>
      </c>
      <c r="J30" s="14"/>
    </row>
    <row r="31" spans="1:10" ht="15" customHeight="1" x14ac:dyDescent="0.2">
      <c r="A31" s="26"/>
      <c r="B31" s="27"/>
      <c r="C31" s="28"/>
      <c r="D31" s="22"/>
      <c r="E31" s="25"/>
      <c r="F31" s="22"/>
      <c r="G31" s="19">
        <f t="shared" si="2"/>
        <v>0</v>
      </c>
      <c r="H31" s="29"/>
      <c r="I31" s="15">
        <f t="shared" si="1"/>
        <v>0</v>
      </c>
      <c r="J31" s="14"/>
    </row>
    <row r="32" spans="1:10" ht="15" customHeight="1" x14ac:dyDescent="0.2">
      <c r="A32" s="26"/>
      <c r="B32" s="27"/>
      <c r="C32" s="28"/>
      <c r="D32" s="22"/>
      <c r="E32" s="25"/>
      <c r="F32" s="22"/>
      <c r="G32" s="19">
        <f t="shared" si="2"/>
        <v>0</v>
      </c>
      <c r="H32" s="65"/>
      <c r="I32" s="15">
        <f t="shared" si="1"/>
        <v>0</v>
      </c>
      <c r="J32" s="14"/>
    </row>
    <row r="33" spans="1:10" ht="15" customHeight="1" x14ac:dyDescent="0.2">
      <c r="A33" s="131"/>
      <c r="B33" s="127"/>
      <c r="C33" s="128"/>
      <c r="D33" s="22"/>
      <c r="E33" s="25"/>
      <c r="F33" s="22"/>
      <c r="G33" s="19">
        <f>+D33+E33+F33</f>
        <v>0</v>
      </c>
      <c r="H33" s="65"/>
      <c r="I33" s="15">
        <f t="shared" si="1"/>
        <v>0</v>
      </c>
      <c r="J33" s="14"/>
    </row>
    <row r="34" spans="1:10" ht="15" customHeight="1" x14ac:dyDescent="0.2">
      <c r="A34" s="143" t="s">
        <v>8</v>
      </c>
      <c r="B34" s="144"/>
      <c r="C34" s="145"/>
      <c r="D34" s="22"/>
      <c r="E34" s="25"/>
      <c r="F34" s="22"/>
      <c r="G34" s="19">
        <f>+D34+E34+F34</f>
        <v>0</v>
      </c>
      <c r="H34" s="100"/>
      <c r="I34" s="15">
        <f t="shared" si="1"/>
        <v>0</v>
      </c>
      <c r="J34" s="14"/>
    </row>
    <row r="35" spans="1:10" ht="15" customHeight="1" x14ac:dyDescent="0.2">
      <c r="A35" s="155"/>
      <c r="B35" s="153"/>
      <c r="C35" s="153"/>
      <c r="D35" s="153"/>
      <c r="E35" s="153"/>
      <c r="F35" s="153"/>
      <c r="G35" s="153"/>
      <c r="H35" s="154"/>
      <c r="I35" s="15">
        <f t="shared" si="1"/>
        <v>0</v>
      </c>
      <c r="J35" s="14"/>
    </row>
    <row r="36" spans="1:10" ht="15" customHeight="1" x14ac:dyDescent="0.2">
      <c r="A36" s="143" t="s">
        <v>32</v>
      </c>
      <c r="B36" s="144"/>
      <c r="C36" s="144"/>
      <c r="D36" s="96"/>
      <c r="E36" s="96"/>
      <c r="F36" s="96"/>
      <c r="G36" s="98"/>
      <c r="H36" s="97"/>
      <c r="I36" s="15">
        <f t="shared" si="1"/>
        <v>0</v>
      </c>
      <c r="J36" s="14"/>
    </row>
    <row r="37" spans="1:10" ht="15" customHeight="1" x14ac:dyDescent="0.2">
      <c r="A37" s="148"/>
      <c r="B37" s="149"/>
      <c r="C37" s="149"/>
      <c r="D37" s="149"/>
      <c r="E37" s="149"/>
      <c r="F37" s="149"/>
      <c r="G37" s="149"/>
      <c r="H37" s="150"/>
      <c r="I37" s="15">
        <f t="shared" si="1"/>
        <v>0</v>
      </c>
      <c r="J37" s="14"/>
    </row>
    <row r="38" spans="1:10" ht="15" customHeight="1" x14ac:dyDescent="0.2">
      <c r="A38" s="148" t="s">
        <v>29</v>
      </c>
      <c r="B38" s="149"/>
      <c r="C38" s="149"/>
      <c r="D38" s="149"/>
      <c r="E38" s="149"/>
      <c r="F38" s="149"/>
      <c r="G38" s="149"/>
      <c r="H38" s="150"/>
      <c r="I38" s="15">
        <f t="shared" si="1"/>
        <v>0</v>
      </c>
      <c r="J38" s="14"/>
    </row>
    <row r="39" spans="1:10" ht="15" customHeight="1" x14ac:dyDescent="0.2">
      <c r="A39" s="143" t="s">
        <v>9</v>
      </c>
      <c r="B39" s="144"/>
      <c r="C39" s="144"/>
      <c r="D39" s="153"/>
      <c r="E39" s="153"/>
      <c r="F39" s="153"/>
      <c r="G39" s="153"/>
      <c r="H39" s="154"/>
      <c r="I39" s="15">
        <f t="shared" si="1"/>
        <v>0</v>
      </c>
      <c r="J39" s="14"/>
    </row>
    <row r="40" spans="1:10" ht="15" customHeight="1" x14ac:dyDescent="0.2">
      <c r="A40" s="148"/>
      <c r="B40" s="149"/>
      <c r="C40" s="149"/>
      <c r="D40" s="149"/>
      <c r="E40" s="149"/>
      <c r="F40" s="149"/>
      <c r="G40" s="149"/>
      <c r="H40" s="150"/>
      <c r="I40" s="15">
        <f t="shared" si="1"/>
        <v>0</v>
      </c>
      <c r="J40" s="14"/>
    </row>
    <row r="41" spans="1:10" ht="15" customHeight="1" x14ac:dyDescent="0.2">
      <c r="A41" s="148" t="s">
        <v>29</v>
      </c>
      <c r="B41" s="149"/>
      <c r="C41" s="149"/>
      <c r="D41" s="149"/>
      <c r="E41" s="149"/>
      <c r="F41" s="149"/>
      <c r="G41" s="149"/>
      <c r="H41" s="150"/>
      <c r="I41" s="15">
        <f t="shared" si="1"/>
        <v>0</v>
      </c>
      <c r="J41" s="14"/>
    </row>
    <row r="42" spans="1:10" ht="15" customHeight="1" x14ac:dyDescent="0.2">
      <c r="A42" s="148"/>
      <c r="B42" s="149"/>
      <c r="C42" s="149"/>
      <c r="D42" s="149"/>
      <c r="E42" s="149"/>
      <c r="F42" s="149"/>
      <c r="G42" s="149"/>
      <c r="H42" s="150"/>
      <c r="I42" s="15">
        <f t="shared" si="1"/>
        <v>0</v>
      </c>
      <c r="J42" s="14"/>
    </row>
    <row r="43" spans="1:10" ht="15" customHeight="1" x14ac:dyDescent="0.2">
      <c r="A43" s="148"/>
      <c r="B43" s="149"/>
      <c r="C43" s="149"/>
      <c r="D43" s="149"/>
      <c r="E43" s="149"/>
      <c r="F43" s="149"/>
      <c r="G43" s="149"/>
      <c r="H43" s="150"/>
      <c r="I43" s="15">
        <f t="shared" si="1"/>
        <v>0</v>
      </c>
      <c r="J43" s="14"/>
    </row>
    <row r="44" spans="1:10" ht="15" customHeight="1" x14ac:dyDescent="0.2">
      <c r="A44" s="148"/>
      <c r="B44" s="149"/>
      <c r="C44" s="149"/>
      <c r="D44" s="149"/>
      <c r="E44" s="149"/>
      <c r="F44" s="149"/>
      <c r="G44" s="149"/>
      <c r="H44" s="150"/>
      <c r="I44" s="15">
        <f t="shared" si="1"/>
        <v>0</v>
      </c>
      <c r="J44" s="14"/>
    </row>
    <row r="45" spans="1:10" ht="15" customHeight="1" x14ac:dyDescent="0.2">
      <c r="A45" s="148"/>
      <c r="B45" s="149"/>
      <c r="C45" s="149"/>
      <c r="D45" s="149"/>
      <c r="E45" s="149"/>
      <c r="F45" s="149"/>
      <c r="G45" s="149"/>
      <c r="H45" s="150"/>
      <c r="I45" s="15">
        <f t="shared" si="1"/>
        <v>0</v>
      </c>
      <c r="J45" s="14"/>
    </row>
    <row r="46" spans="1:10" ht="15" customHeight="1" x14ac:dyDescent="0.2">
      <c r="A46" s="151" t="s">
        <v>10</v>
      </c>
      <c r="B46" s="152"/>
      <c r="C46" s="152"/>
      <c r="D46" s="75"/>
      <c r="E46" s="75"/>
      <c r="F46" s="76"/>
      <c r="G46" s="19"/>
      <c r="H46" s="1">
        <v>8.4</v>
      </c>
      <c r="I46" s="17">
        <f t="shared" si="1"/>
        <v>0</v>
      </c>
      <c r="J46" s="14"/>
    </row>
    <row r="47" spans="1:10" ht="5.25" customHeight="1" x14ac:dyDescent="0.2">
      <c r="A47" s="6"/>
      <c r="B47" s="7"/>
      <c r="C47" s="8"/>
      <c r="D47" s="8"/>
      <c r="E47" s="5"/>
      <c r="F47" s="5"/>
      <c r="G47" s="8"/>
      <c r="H47" s="9"/>
      <c r="I47" s="16"/>
      <c r="J47" s="2"/>
    </row>
    <row r="48" spans="1:10" ht="15.6" customHeight="1" x14ac:dyDescent="0.2">
      <c r="A48" s="13" t="s">
        <v>27</v>
      </c>
      <c r="B48" s="7"/>
      <c r="C48" s="8"/>
      <c r="D48" s="8"/>
      <c r="E48" s="5"/>
      <c r="F48" s="5"/>
      <c r="G48" s="5"/>
      <c r="H48" s="5"/>
      <c r="I48" s="5"/>
      <c r="J48" s="3"/>
    </row>
    <row r="49" spans="1:10" ht="15.6" customHeight="1" x14ac:dyDescent="0.2">
      <c r="A49" s="13" t="s">
        <v>35</v>
      </c>
      <c r="B49" s="7"/>
      <c r="C49" s="8"/>
      <c r="D49" s="8"/>
      <c r="E49" s="5"/>
      <c r="F49" s="5"/>
      <c r="G49" s="5"/>
      <c r="H49" s="5"/>
      <c r="I49" s="87"/>
      <c r="J49" s="18"/>
    </row>
    <row r="50" spans="1:10" ht="7.15" customHeight="1" x14ac:dyDescent="0.2">
      <c r="A50" s="13"/>
      <c r="B50" s="7"/>
      <c r="C50" s="8"/>
      <c r="D50" s="8"/>
      <c r="E50" s="5"/>
      <c r="I50" s="4"/>
      <c r="J50" s="18"/>
    </row>
    <row r="51" spans="1:10" ht="18" customHeight="1" x14ac:dyDescent="0.25">
      <c r="A51" s="86" t="s">
        <v>84</v>
      </c>
      <c r="B51" s="7"/>
      <c r="C51" s="8"/>
      <c r="D51" s="8"/>
      <c r="E51" s="5"/>
      <c r="F51" s="31" t="s">
        <v>1</v>
      </c>
      <c r="G51" s="32"/>
      <c r="H51" s="33"/>
      <c r="I51" s="35">
        <f>I53/(1+H52)</f>
        <v>0</v>
      </c>
      <c r="J51" s="73"/>
    </row>
    <row r="52" spans="1:10" ht="18" customHeight="1" x14ac:dyDescent="0.25">
      <c r="A52" s="86" t="s">
        <v>38</v>
      </c>
      <c r="B52" s="7"/>
      <c r="C52" s="8"/>
      <c r="D52" s="8"/>
      <c r="E52" s="5"/>
      <c r="F52" s="31" t="s">
        <v>2</v>
      </c>
      <c r="G52" s="32"/>
      <c r="H52" s="99">
        <v>0.14000000000000001</v>
      </c>
      <c r="I52" s="35">
        <f>I53-I51</f>
        <v>0</v>
      </c>
      <c r="J52" s="73"/>
    </row>
    <row r="53" spans="1:10" ht="18" customHeight="1" x14ac:dyDescent="0.25">
      <c r="A53" s="86" t="s">
        <v>41</v>
      </c>
      <c r="B53" s="7"/>
      <c r="C53" s="8"/>
      <c r="D53" s="8"/>
      <c r="E53" s="5"/>
      <c r="F53" s="31" t="s">
        <v>3</v>
      </c>
      <c r="G53" s="32"/>
      <c r="H53" s="95"/>
      <c r="I53" s="35">
        <f>SUM(I13:I46)</f>
        <v>0</v>
      </c>
      <c r="J53" s="74"/>
    </row>
    <row r="54" spans="1:10" ht="18" customHeight="1" thickBot="1" x14ac:dyDescent="0.3">
      <c r="A54" s="88" t="s">
        <v>82</v>
      </c>
      <c r="B54" s="89"/>
      <c r="C54" s="30"/>
      <c r="D54" s="30"/>
      <c r="E54" s="71"/>
      <c r="F54" s="71"/>
      <c r="G54" s="71"/>
      <c r="H54" s="11"/>
      <c r="I54" s="11"/>
      <c r="J54" s="72"/>
    </row>
  </sheetData>
  <sheetProtection algorithmName="SHA-512" hashValue="c2KAmFpb+sbAroFgOpiCxdngBqIQgsAqgNI6OonaoyHvoQW+OdXVDL84gY1N6Eo9S1JwFDYqA5UpKtXrOhmYQw==" saltValue="70k9qj+NtUyeYnN0TlQqCw==" spinCount="100000" sheet="1" objects="1" scenarios="1"/>
  <mergeCells count="32">
    <mergeCell ref="A43:H43"/>
    <mergeCell ref="A40:H40"/>
    <mergeCell ref="A46:C46"/>
    <mergeCell ref="D39:H39"/>
    <mergeCell ref="A35:H35"/>
    <mergeCell ref="A44:H44"/>
    <mergeCell ref="A45:H45"/>
    <mergeCell ref="A41:H41"/>
    <mergeCell ref="A42:H42"/>
    <mergeCell ref="A38:H38"/>
    <mergeCell ref="A39:C39"/>
    <mergeCell ref="A37:H37"/>
    <mergeCell ref="A36:C36"/>
    <mergeCell ref="A33:C33"/>
    <mergeCell ref="A34:C34"/>
    <mergeCell ref="F9:G9"/>
    <mergeCell ref="C9:E9"/>
    <mergeCell ref="A17:C17"/>
    <mergeCell ref="A13:C13"/>
    <mergeCell ref="A14:C14"/>
    <mergeCell ref="A15:C15"/>
    <mergeCell ref="A16:C16"/>
    <mergeCell ref="H9:J9"/>
    <mergeCell ref="A18:C18"/>
    <mergeCell ref="C8:J8"/>
    <mergeCell ref="A9:B9"/>
    <mergeCell ref="F2:J2"/>
    <mergeCell ref="F3:J3"/>
    <mergeCell ref="G4:J4"/>
    <mergeCell ref="E5:F5"/>
    <mergeCell ref="C6:J6"/>
    <mergeCell ref="C7:J7"/>
  </mergeCells>
  <phoneticPr fontId="0" type="noConversion"/>
  <printOptions horizontalCentered="1"/>
  <pageMargins left="0.51181102362204722" right="0.47244094488188981" top="0.52" bottom="0.31496062992125984" header="0.35433070866141736" footer="0.39370078740157483"/>
  <pageSetup paperSize="9" scale="91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Check Box 5">
              <controlPr defaultSize="0" autoFill="0" autoLine="0" autoPict="0">
                <anchor moveWithCells="1">
                  <from>
                    <xdr:col>2</xdr:col>
                    <xdr:colOff>771525</xdr:colOff>
                    <xdr:row>9</xdr:row>
                    <xdr:rowOff>9525</xdr:rowOff>
                  </from>
                  <to>
                    <xdr:col>3</xdr:col>
                    <xdr:colOff>47625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5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0</xdr:rowOff>
                  </from>
                  <to>
                    <xdr:col>5</xdr:col>
                    <xdr:colOff>266700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6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0</xdr:rowOff>
                  </from>
                  <to>
                    <xdr:col>7</xdr:col>
                    <xdr:colOff>238125</xdr:colOff>
                    <xdr:row>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Tilauslomake</vt:lpstr>
      <vt:lpstr>Tarviketilaus</vt:lpstr>
      <vt:lpstr>Tilauslomake!Tulostusalue</vt:lpstr>
    </vt:vector>
  </TitlesOfParts>
  <Company>Katri Antell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Tilaus- ja lähetyslista</dc:title>
  <dc:creator>Merja Nelimarkka</dc:creator>
  <cp:lastModifiedBy>6920 Antell-Ravintola HighWay</cp:lastModifiedBy>
  <cp:lastPrinted>2018-12-19T12:40:47Z</cp:lastPrinted>
  <dcterms:created xsi:type="dcterms:W3CDTF">1999-11-12T06:40:25Z</dcterms:created>
  <dcterms:modified xsi:type="dcterms:W3CDTF">2019-01-02T12:25:19Z</dcterms:modified>
</cp:coreProperties>
</file>